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038" documentId="120_S{2AC9BD13-BADA-5192-A53E-5A8FF88502F6}" xr6:coauthVersionLast="47" xr6:coauthVersionMax="47" xr10:uidLastSave="{7D9B15FA-50E7-40B8-A027-0975B7EA0D0C}"/>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B6" i="2"/>
  <c r="L57" i="4"/>
  <c r="L58" i="4"/>
  <c r="L59" i="4"/>
  <c r="L60" i="4"/>
  <c r="J57" i="4"/>
  <c r="J58" i="4"/>
  <c r="J59" i="4"/>
  <c r="J60" i="4"/>
  <c r="I57" i="4"/>
  <c r="I58" i="4"/>
  <c r="I59" i="4"/>
  <c r="I60" i="4"/>
  <c r="B57" i="4"/>
  <c r="B58" i="4"/>
  <c r="B59" i="4"/>
  <c r="B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L54" i="4"/>
  <c r="L55" i="4"/>
  <c r="L56" i="4"/>
  <c r="J54" i="4"/>
  <c r="J55" i="4"/>
  <c r="J56" i="4"/>
  <c r="I54" i="4"/>
  <c r="I55" i="4"/>
  <c r="I56" i="4"/>
  <c r="B54" i="4"/>
  <c r="B55" i="4"/>
  <c r="B56" i="4"/>
  <c r="B4" i="1"/>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7" i="9"/>
  <c r="B8" i="9"/>
  <c r="B9" i="9"/>
  <c r="B10" i="9"/>
  <c r="B11" i="9"/>
  <c r="B12" i="9"/>
  <c r="B13" i="9"/>
  <c r="B14" i="9"/>
  <c r="B15" i="9"/>
  <c r="B16" i="9"/>
  <c r="B17" i="9"/>
  <c r="B18" i="9"/>
  <c r="B19" i="9"/>
  <c r="B20" i="9"/>
  <c r="B21" i="9"/>
  <c r="B22" i="9"/>
  <c r="B23" i="9"/>
  <c r="B24" i="9"/>
  <c r="B25" i="9"/>
  <c r="B26" i="9"/>
  <c r="G7" i="9"/>
  <c r="G8" i="9"/>
  <c r="G9" i="9"/>
  <c r="G10" i="9"/>
  <c r="G11" i="9"/>
  <c r="G12" i="9"/>
  <c r="G13" i="9"/>
  <c r="G14" i="9"/>
  <c r="G15" i="9"/>
  <c r="G16" i="9"/>
  <c r="G17" i="9"/>
  <c r="G18" i="9"/>
  <c r="G19" i="9"/>
  <c r="G20" i="9"/>
  <c r="G21" i="9"/>
  <c r="G22" i="9"/>
  <c r="G23" i="9"/>
  <c r="G24" i="9"/>
  <c r="G25" i="9"/>
  <c r="G26" i="9"/>
  <c r="I7" i="9"/>
  <c r="I8" i="9"/>
  <c r="I9" i="9"/>
  <c r="I10" i="9"/>
  <c r="I11" i="9"/>
  <c r="I12" i="9"/>
  <c r="I13" i="9"/>
  <c r="I14" i="9"/>
  <c r="I15" i="9"/>
  <c r="I16" i="9"/>
  <c r="I17" i="9"/>
  <c r="I18" i="9"/>
  <c r="I19" i="9"/>
  <c r="I20" i="9"/>
  <c r="I21" i="9"/>
  <c r="I22" i="9"/>
  <c r="I23" i="9"/>
  <c r="I24" i="9"/>
  <c r="I25" i="9"/>
  <c r="I26" i="9"/>
  <c r="L7" i="9"/>
  <c r="L8" i="9"/>
  <c r="L9" i="9"/>
  <c r="L10" i="9"/>
  <c r="L11" i="9"/>
  <c r="L12" i="9"/>
  <c r="L13" i="9"/>
  <c r="L14" i="9"/>
  <c r="L15" i="9"/>
  <c r="L16" i="9"/>
  <c r="L17" i="9"/>
  <c r="L18" i="9"/>
  <c r="L19" i="9"/>
  <c r="L20" i="9"/>
  <c r="L21" i="9"/>
  <c r="L22" i="9"/>
  <c r="L23" i="9"/>
  <c r="L24" i="9"/>
  <c r="L25" i="9"/>
  <c r="L26" i="9"/>
  <c r="J7" i="9"/>
  <c r="J8" i="9"/>
  <c r="J9" i="9"/>
  <c r="J10" i="9"/>
  <c r="J11" i="9"/>
  <c r="J12" i="9"/>
  <c r="J13" i="9"/>
  <c r="J14" i="9"/>
  <c r="J15" i="9"/>
  <c r="J16" i="9"/>
  <c r="J17" i="9"/>
  <c r="J18" i="9"/>
  <c r="J19" i="9"/>
  <c r="J20" i="9"/>
  <c r="J21" i="9"/>
  <c r="J22" i="9"/>
  <c r="J23" i="9"/>
  <c r="J24" i="9"/>
  <c r="J25" i="9"/>
  <c r="J26" i="9"/>
  <c r="L2" i="9"/>
  <c r="L3" i="9"/>
  <c r="L4" i="9"/>
  <c r="L5" i="9"/>
  <c r="L6" i="9"/>
  <c r="J2" i="9"/>
  <c r="J3" i="9"/>
  <c r="J4" i="9"/>
  <c r="J5" i="9"/>
  <c r="J6" i="9"/>
  <c r="I2" i="9"/>
  <c r="I3" i="9"/>
  <c r="I4" i="9"/>
  <c r="I5" i="9"/>
  <c r="I6" i="9"/>
  <c r="B2" i="9"/>
  <c r="B3" i="9"/>
  <c r="B4" i="9"/>
  <c r="B5" i="9"/>
  <c r="B6" i="9"/>
  <c r="G2" i="9"/>
  <c r="G3" i="9"/>
  <c r="G4" i="9"/>
  <c r="G5" i="9"/>
  <c r="G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<sst xmlns="http://schemas.openxmlformats.org/spreadsheetml/2006/main" count="180273" uniqueCount="39119">
  <si>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</si>
  <si>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</si>
  <si>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</si>
  <si>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</si>
  <si>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</si>
  <si>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</si>
  <si>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</si>
  <si>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</si>
  <si>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</si>
  <si>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</si>
  <si>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</si>
  <si>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</si>
  <si>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</si>
  <si>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</si>
  <si>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</si>
  <si>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</si>
  <si>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</si>
  <si>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</si>
  <si>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</si>
  <si>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</si>
  <si>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</si>
  <si>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</si>
  <si>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</si>
  <si>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</si>
  <si>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</si>
  <si>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</si>
  <si>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</si>
  <si>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</si>
  <si>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</si>
  <si>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</si>
  <si>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</si>
  <si>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</si>
  <si>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</si>
  <si>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</si>
  <si>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</si>
  <si>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</si>
  <si>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</si>
  <si>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</si>
  <si>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</si>
  <si>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</si>
  <si>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</si>
  <si>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</si>
  <si>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</si>
  <si>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</si>
  <si>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</si>
  <si>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</si>
  <si>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</si>
  <si>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</si>
  <si>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</si>
  <si>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</si>
  <si>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</si>
  <si>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</si>
  <si>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</si>
  <si>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</si>
  <si>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</si>
  <si>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</si>
  <si>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</si>
  <si>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</si>
  <si>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</si>
  <si>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</si>
  <si>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</si>
  <si>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</si>
  <si>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</si>
  <si>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</si>
  <si>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</si>
  <si>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</si>
  <si>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</si>
  <si>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</si>
  <si>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</si>
  <si>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</si>
  <si>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</si>
  <si>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</si>
  <si>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</si>
  <si>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</si>
  <si>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</si>
  <si>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</si>
  <si>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</si>
  <si>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</si>
  <si>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</si>
  <si>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</si>
  <si>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</si>
  <si>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</si>
  <si>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</si>
  <si>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</si>
  <si>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</si>
  <si>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</si>
  <si>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</si>
  <si>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</si>
  <si>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</si>
  <si>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</si>
  <si>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</si>
  <si>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</si>
  <si>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</si>
  <si>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</si>
  <si>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</si>
  <si>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</si>
  <si>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</si>
  <si>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</si>
  <si>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</si>
  <si>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</si>
  <si>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</si>
  <si>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</si>
  <si>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</si>
  <si>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</si>
  <si>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</si>
  <si>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</si>
  <si>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</si>
  <si>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</si>
  <si>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</si>
  <si>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</si>
  <si>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</si>
  <si>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</si>
  <si>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</si>
  <si>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</si>
  <si>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</si>
  <si>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</si>
  <si>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</si>
  <si>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</si>
  <si>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</si>
  <si>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</si>
  <si>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</si>
  <si>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</si>
  <si>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</si>
  <si>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</si>
  <si>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</si>
  <si>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</si>
  <si>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</si>
  <si>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</si>
  <si>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</si>
  <si>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</si>
  <si>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</si>
  <si>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</si>
  <si>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</si>
  <si>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</si>
  <si>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</si>
  <si>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</si>
  <si>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</si>
  <si>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</si>
  <si>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</si>
  <si>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</si>
  <si>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</si>
  <si>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</si>
  <si>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</si>
  <si>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</si>
  <si>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</si>
  <si>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</si>
  <si>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</si>
  <si>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</si>
  <si>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</si>
  <si>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</si>
  <si>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</si>
  <si>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</si>
  <si>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</si>
  <si>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</si>
  <si>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</si>
  <si>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</si>
  <si>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</si>
  <si>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</si>
  <si>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</si>
  <si>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</si>
  <si>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</si>
  <si>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</si>
  <si>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</si>
  <si>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</si>
  <si>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</si>
  <si>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</si>
  <si>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</si>
  <si>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</si>
  <si>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</si>
  <si>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</si>
  <si>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</si>
  <si>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</si>
  <si>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</si>
  <si>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</si>
  <si>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</si>
  <si>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</si>
  <si>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</si>
  <si>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</si>
  <si>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</si>
  <si>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</si>
  <si>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</si>
  <si>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</si>
  <si>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</si>
  <si>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</si>
  <si>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</si>
  <si>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</si>
  <si>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</si>
  <si>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</si>
  <si>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</si>
  <si>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</si>
  <si>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</si>
  <si>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</si>
  <si>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</si>
  <si>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</si>
  <si>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</si>
  <si>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</si>
  <si>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</si>
  <si>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</si>
  <si>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</si>
  <si>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</si>
  <si>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</si>
  <si>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</si>
  <si>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</si>
  <si>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</si>
  <si>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</si>
  <si>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</si>
  <si>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</si>
  <si>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</si>
  <si>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</si>
  <si>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</si>
  <si>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</si>
  <si>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</si>
  <si>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</si>
  <si>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</si>
  <si>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</si>
  <si>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</si>
  <si>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</si>
  <si>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</si>
  <si>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</si>
  <si>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</si>
  <si>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</si>
  <si>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</si>
  <si>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</si>
  <si>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</si>
  <si>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</si>
  <si>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</si>
  <si>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</si>
  <si>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</si>
  <si>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</si>
  <si>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</si>
  <si>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</si>
  <si>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</si>
  <si>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</si>
  <si>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</si>
  <si>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</si>
  <si>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</si>
  <si>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</si>
  <si>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</si>
  <si>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</si>
  <si>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</si>
  <si>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</si>
  <si>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</si>
  <si>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</si>
  <si>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</si>
  <si>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</si>
  <si>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</si>
  <si>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</si>
  <si>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</si>
  <si>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</si>
  <si>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</si>
  <si>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</si>
  <si>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</si>
  <si>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</si>
  <si>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</si>
  <si>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</si>
  <si>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</si>
  <si>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</si>
  <si>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</si>
  <si>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</si>
  <si>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</si>
  <si>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</si>
  <si>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</si>
  <si>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</si>
  <si>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</si>
  <si>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</si>
  <si>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</si>
  <si>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</si>
  <si>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</si>
  <si>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</si>
  <si>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</si>
  <si>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</si>
  <si>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</si>
  <si>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</si>
  <si>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</si>
  <si>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</si>
  <si>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</si>
  <si>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</si>
  <si>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</si>
  <si>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</si>
  <si>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</si>
  <si>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</si>
  <si>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</si>
  <si>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</si>
  <si>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</si>
  <si>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</si>
  <si>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</si>
  <si>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</si>
  <si>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</si>
  <si>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</si>
  <si>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</si>
  <si>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</si>
  <si>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</si>
  <si>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</si>
  <si>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</si>
  <si>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</si>
  <si>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</si>
  <si>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</si>
  <si>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</si>
  <si>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</si>
  <si>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</si>
  <si>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</si>
  <si>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</si>
  <si>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</si>
  <si>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</si>
  <si>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</si>
  <si>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</si>
  <si>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</si>
  <si>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</si>
  <si>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</si>
  <si>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</si>
  <si>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</si>
  <si>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</si>
  <si>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</si>
  <si>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</si>
  <si>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</si>
  <si>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</si>
  <si>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</si>
  <si>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</si>
  <si>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</si>
  <si>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</si>
  <si>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</si>
  <si>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</si>
  <si>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</si>
  <si>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</si>
  <si>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</si>
  <si>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</si>
  <si>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</si>
  <si>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</si>
  <si>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</si>
  <si>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</si>
  <si>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</si>
  <si>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</si>
  <si>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</si>
  <si>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</si>
  <si>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</si>
  <si>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</si>
  <si>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</si>
  <si>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</si>
  <si>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</si>
  <si>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</si>
  <si>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</si>
  <si>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</si>
  <si>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</si>
  <si>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</si>
  <si>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</si>
  <si>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</si>
  <si>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</si>
  <si>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</si>
  <si>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</si>
  <si>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</si>
  <si>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</si>
  <si>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</si>
  <si>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</si>
  <si>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</si>
  <si>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</si>
  <si>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</si>
  <si>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</si>
  <si>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</si>
  <si>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</si>
  <si>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</si>
  <si>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</si>
  <si>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</si>
  <si>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</si>
  <si>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</si>
  <si>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</si>
  <si>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</si>
  <si>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</si>
  <si>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</si>
  <si>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</si>
  <si>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</si>
  <si>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</si>
  <si>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</si>
  <si>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</si>
  <si>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</si>
  <si>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</si>
  <si>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</si>
  <si>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</si>
  <si>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</si>
  <si>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</si>
  <si>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</si>
  <si>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</si>
  <si>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</si>
  <si>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</si>
  <si>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</si>
  <si>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</si>
  <si>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</si>
  <si>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</si>
  <si>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</si>
  <si>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</si>
  <si>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</si>
  <si>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</si>
  <si>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</si>
  <si>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</si>
  <si>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</si>
  <si>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</si>
  <si>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</si>
  <si>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</si>
  <si>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</si>
  <si>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</si>
  <si>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</si>
  <si>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</si>
  <si>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</si>
  <si>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</si>
  <si>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</si>
  <si>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</si>
  <si>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</si>
  <si>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</si>
  <si>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</si>
  <si>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</si>
  <si>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</si>
  <si>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</si>
  <si>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</si>
  <si>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</si>
  <si>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</si>
  <si>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</si>
  <si>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</si>
  <si>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</si>
  <si>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</si>
  <si>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</si>
  <si>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</si>
  <si>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</si>
  <si>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</si>
  <si>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</si>
  <si>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</si>
  <si>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</si>
  <si>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</si>
  <si>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</si>
  <si>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</si>
  <si>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</si>
  <si>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</si>
  <si>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</si>
  <si>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</si>
  <si>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</si>
  <si>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</si>
  <si>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</si>
  <si>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</si>
  <si>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</si>
  <si>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</si>
  <si>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</si>
  <si>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</si>
  <si>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</si>
  <si>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</si>
  <si>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</si>
  <si>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</si>
  <si>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</si>
  <si>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</si>
  <si>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</si>
  <si>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</si>
  <si>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</si>
  <si>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</si>
  <si>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</si>
  <si>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</si>
  <si>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</si>
  <si>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</si>
  <si>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</si>
  <si>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</si>
  <si>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</si>
  <si>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</si>
  <si>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</si>
  <si>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</si>
  <si>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</si>
  <si>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</si>
  <si>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</si>
  <si>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</si>
  <si>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</si>
  <si>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</si>
  <si>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</si>
  <si>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</si>
  <si>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</si>
  <si>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</si>
  <si>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</si>
  <si>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</si>
  <si>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</si>
  <si>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</si>
  <si>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</si>
  <si>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</si>
  <si>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</si>
  <si>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</si>
  <si>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</si>
  <si>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</si>
  <si>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</si>
  <si>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</si>
  <si>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</si>
  <si>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</si>
  <si>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</si>
  <si>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</si>
  <si>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</si>
  <si>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</si>
  <si>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</si>
  <si>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</si>
  <si>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</si>
  <si>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</si>
  <si>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</si>
  <si>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</si>
  <si>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</si>
  <si>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</si>
  <si>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</si>
  <si>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</si>
  <si>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</si>
  <si>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</si>
  <si>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</si>
  <si>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</si>
  <si>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</si>
  <si>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</si>
  <si>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</si>
  <si>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</si>
  <si>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</si>
  <si>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</si>
  <si>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</si>
  <si>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</si>
  <si>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</si>
  <si>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</si>
  <si>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</si>
  <si>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</si>
  <si>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</si>
  <si>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</si>
  <si>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</si>
  <si>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</si>
  <si>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</si>
  <si>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</si>
  <si>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</si>
  <si>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</si>
  <si>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</si>
  <si>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</si>
  <si>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</si>
  <si>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</si>
  <si>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</si>
  <si>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</si>
  <si>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</si>
  <si>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</si>
  <si>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</si>
  <si>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</si>
  <si>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</si>
  <si>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</si>
  <si>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</si>
  <si>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</si>
  <si>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</si>
  <si>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</si>
  <si>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</si>
  <si>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</si>
  <si>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</si>
  <si>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</si>
  <si>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</si>
  <si>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</si>
  <si>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</si>
  <si>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</si>
  <si>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</si>
  <si>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</si>
  <si>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</si>
  <si>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</si>
  <si>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</si>
  <si>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</si>
  <si>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</si>
  <si>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</si>
  <si>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</si>
  <si>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</si>
  <si>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</si>
  <si>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</si>
  <si>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</si>
  <si>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</si>
  <si>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</si>
  <si>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</si>
  <si>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</si>
  <si>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</si>
  <si>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</si>
  <si>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</si>
  <si>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</si>
  <si>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</si>
  <si>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</si>
  <si>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</si>
  <si>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</si>
  <si>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</si>
  <si>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</si>
  <si>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</si>
  <si>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</si>
  <si>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</si>
  <si>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</si>
  <si>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</si>
  <si>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</si>
  <si>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</si>
  <si>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</si>
  <si>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</si>
  <si>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</si>
  <si>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</si>
  <si>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</si>
  <si>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</si>
  <si>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</si>
  <si>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</si>
  <si>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</si>
  <si>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</si>
  <si>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</si>
  <si>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</si>
  <si>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</si>
  <si>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</si>
  <si>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</si>
  <si>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</si>
  <si>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</si>
  <si>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</si>
  <si>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</si>
  <si>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</si>
  <si>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</si>
  <si>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</si>
  <si>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</si>
  <si>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</si>
  <si>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</si>
  <si>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</si>
  <si>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</si>
  <si>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</si>
  <si>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</si>
  <si>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</si>
  <si>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</si>
  <si>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</si>
  <si>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</si>
  <si>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</si>
  <si>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</si>
  <si>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</si>
  <si>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</si>
  <si>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</si>
  <si>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</si>
  <si>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</si>
  <si>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</si>
  <si>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</si>
  <si>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</si>
  <si>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</si>
  <si>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</si>
  <si>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</si>
  <si>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</si>
  <si>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</si>
  <si>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</si>
  <si>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</si>
  <si>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</si>
  <si>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</si>
  <si>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</si>
  <si>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</si>
  <si>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</si>
  <si>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</si>
  <si>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</si>
  <si>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</si>
  <si>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</si>
  <si>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</si>
  <si>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</si>
  <si>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</si>
  <si>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</si>
  <si>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</si>
  <si>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</si>
  <si>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</si>
  <si>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</si>
  <si>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</si>
  <si>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</si>
  <si>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</si>
  <si>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</si>
  <si>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</si>
  <si>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</si>
  <si>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</si>
  <si>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</si>
  <si>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</si>
  <si>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</si>
  <si>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</si>
  <si>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</si>
  <si>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</si>
  <si>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</si>
  <si>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</si>
  <si>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</si>
  <si>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</si>
  <si>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</si>
  <si>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</si>
  <si>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</si>
  <si>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</si>
  <si>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</si>
  <si>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</si>
  <si>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</si>
  <si>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</si>
  <si>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</si>
  <si>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</si>
  <si>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</si>
  <si>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</si>
  <si>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</si>
  <si>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</si>
  <si>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</si>
  <si>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</si>
  <si>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</si>
  <si>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</si>
  <si>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</si>
  <si>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</si>
  <si>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</si>
  <si>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</si>
  <si>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</si>
  <si>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</si>
  <si>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</si>
  <si>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</si>
  <si>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</si>
  <si>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</si>
  <si>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</si>
  <si>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</si>
  <si>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</si>
  <si>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</si>
  <si>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</si>
  <si>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</si>
  <si>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</si>
  <si>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</si>
  <si>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</si>
  <si>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</si>
  <si>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</si>
  <si>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</si>
  <si>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</si>
  <si>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</si>
  <si>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</si>
  <si>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</si>
  <si>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</si>
  <si>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</si>
  <si>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</si>
  <si>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</si>
  <si>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</si>
  <si>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</si>
  <si>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</si>
  <si>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</si>
  <si>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</si>
  <si>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</si>
  <si>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</si>
  <si>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</si>
  <si>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</si>
  <si>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</si>
  <si>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</si>
  <si>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</si>
  <si>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</si>
  <si>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</si>
  <si>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</si>
  <si>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</si>
  <si>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</si>
  <si>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</si>
  <si>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</si>
  <si>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</si>
  <si>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</si>
  <si>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</si>
  <si>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</si>
  <si>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</si>
  <si>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</si>
  <si>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</si>
  <si>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</si>
  <si>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</si>
  <si>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</si>
  <si>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</si>
  <si>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</si>
  <si>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</si>
  <si>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</si>
  <si>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</si>
  <si>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</si>
  <si>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</si>
  <si>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</si>
  <si>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</si>
  <si>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</si>
  <si>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</si>
  <si>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</si>
  <si>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</si>
  <si>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</si>
  <si>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</si>
  <si>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</si>
  <si>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</si>
  <si>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</si>
  <si>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</si>
  <si>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</si>
  <si>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</si>
  <si>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</si>
  <si>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</si>
  <si>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</si>
  <si>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</si>
  <si>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</si>
  <si>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</si>
  <si>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</si>
  <si>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</si>
  <si>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</si>
  <si>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</si>
  <si>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</si>
  <si>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</si>
  <si>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</si>
  <si>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</si>
  <si>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</si>
  <si>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</si>
  <si>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</si>
  <si>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</si>
  <si>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</si>
  <si>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</si>
  <si>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</si>
  <si>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</si>
  <si>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</si>
  <si>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</si>
  <si>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</si>
  <si>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</si>
  <si>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</si>
  <si>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</si>
  <si>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</si>
  <si>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</si>
  <si>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</si>
  <si>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</si>
  <si>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</si>
  <si>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</si>
  <si>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</si>
  <si>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</si>
  <si>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</si>
  <si>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</si>
  <si>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</si>
  <si>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</si>
  <si>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</si>
  <si>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</si>
  <si>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</si>
  <si>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</si>
  <si>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</si>
  <si>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</si>
  <si>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</si>
  <si>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</si>
  <si>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</si>
  <si>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</si>
  <si>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</si>
  <si>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</si>
  <si>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</si>
  <si>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</si>
  <si>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</si>
  <si>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</si>
  <si>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</si>
  <si>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</si>
  <si>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</si>
  <si>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</si>
  <si>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</si>
  <si>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</si>
  <si>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</si>
  <si>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</si>
  <si>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</si>
  <si>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</si>
  <si>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</si>
  <si>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</si>
  <si>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</si>
  <si>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</si>
  <si>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</si>
  <si>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</si>
  <si>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</si>
  <si>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</si>
  <si>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</si>
  <si>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</si>
  <si>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</si>
  <si>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</si>
  <si>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</si>
  <si>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</si>
  <si>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</si>
  <si>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</si>
  <si>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</si>
  <si>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</si>
  <si>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</si>
  <si>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</si>
  <si>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</si>
  <si>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</si>
  <si>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</si>
  <si>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</si>
  <si>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</si>
  <si>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</si>
  <si>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</si>
  <si>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</si>
  <si>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</si>
  <si>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</si>
  <si>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</si>
  <si>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</si>
  <si>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</si>
  <si>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</si>
  <si>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</si>
  <si>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</si>
  <si>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</si>
  <si>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</si>
  <si>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</si>
  <si>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</si>
  <si>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</si>
  <si>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</si>
  <si>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</si>
  <si>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</si>
  <si>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</si>
  <si>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</si>
  <si>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</si>
  <si>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</si>
  <si>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</si>
  <si>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</si>
  <si>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</si>
  <si>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</si>
  <si>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</si>
  <si>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</si>
  <si>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</si>
  <si>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</si>
  <si>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</si>
  <si>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</si>
  <si>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</si>
  <si>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</si>
  <si>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</si>
  <si>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</si>
  <si>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</si>
  <si>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</si>
  <si>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</si>
  <si>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</si>
  <si>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</si>
  <si>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</si>
  <si>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</si>
  <si>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</si>
  <si>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</si>
  <si>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</si>
  <si>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</si>
  <si>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</si>
  <si>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</si>
  <si>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</si>
  <si>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</si>
  <si>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</si>
  <si>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</si>
  <si>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</si>
  <si>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</si>
  <si>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</si>
  <si>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</si>
  <si>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</si>
  <si>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</si>
  <si>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</si>
  <si>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</si>
  <si>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</si>
  <si>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</si>
  <si>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</si>
  <si>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</si>
  <si>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</si>
  <si>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</si>
  <si>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</si>
  <si>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</si>
  <si>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</si>
  <si>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</si>
  <si>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</si>
  <si>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</si>
  <si>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</si>
  <si>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</si>
  <si>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</si>
  <si>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</si>
  <si>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</si>
  <si>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</si>
  <si>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</si>
  <si>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</si>
  <si>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</si>
  <si>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</si>
  <si>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</si>
  <si>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</si>
  <si>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</si>
  <si>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</si>
  <si>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</si>
  <si>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</si>
  <si>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</si>
  <si>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</si>
  <si>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</si>
  <si>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</si>
  <si>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</si>
  <si>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</si>
  <si>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</si>
  <si>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</si>
  <si>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</si>
  <si>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</si>
  <si>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</si>
  <si>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</si>
  <si>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</si>
  <si>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</si>
  <si>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</si>
  <si>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</si>
  <si>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</si>
  <si>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</si>
  <si>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</si>
  <si>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</si>
  <si>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</si>
  <si>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</si>
  <si>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</si>
  <si>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</si>
  <si>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</si>
  <si>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</si>
  <si>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</si>
  <si>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</si>
  <si>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</si>
  <si>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</si>
  <si>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</si>
  <si>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</si>
  <si>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</si>
  <si>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</si>
  <si>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</si>
  <si>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</si>
  <si>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</si>
  <si>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</si>
  <si>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</si>
  <si>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</si>
  <si>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</si>
  <si>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</si>
  <si>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</si>
  <si>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</si>
  <si>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</si>
  <si>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</si>
  <si>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</si>
  <si>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</si>
  <si>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</si>
  <si>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</si>
  <si>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</si>
  <si>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</si>
  <si>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</si>
  <si>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</si>
  <si>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</si>
  <si>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</si>
  <si>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</si>
  <si>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</si>
  <si>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</si>
  <si>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</si>
  <si>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</si>
  <si>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</si>
  <si>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</si>
  <si>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</si>
  <si>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</si>
  <si>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</si>
  <si>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</si>
  <si>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</si>
  <si>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</si>
  <si>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</si>
  <si>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</si>
  <si>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</si>
  <si>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</si>
  <si>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</si>
  <si>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</si>
  <si>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</si>
  <si>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</si>
  <si>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</si>
  <si>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</si>
  <si>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</si>
  <si>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</si>
  <si>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</si>
  <si>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</si>
  <si>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</si>
  <si>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</si>
  <si>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</si>
  <si>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</si>
  <si>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</si>
  <si>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</si>
  <si>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</si>
  <si>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</si>
  <si>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</si>
  <si>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</si>
  <si>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</si>
  <si>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</si>
  <si>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</si>
  <si>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</si>
  <si>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</si>
  <si>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</si>
  <si>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</si>
  <si>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</si>
  <si>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</si>
  <si>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</si>
  <si>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</si>
  <si>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</si>
  <si>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</si>
  <si>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</si>
  <si>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</si>
  <si>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</si>
  <si>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</si>
  <si>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</si>
  <si>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</si>
  <si>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</si>
  <si>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</si>
  <si>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</si>
  <si>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</si>
  <si>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</si>
  <si>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</si>
  <si>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</si>
  <si>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</si>
  <si>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</si>
  <si>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</si>
  <si>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</si>
  <si>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</si>
  <si>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</si>
  <si>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</si>
  <si>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</si>
  <si>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</si>
  <si>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</si>
  <si>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</si>
  <si>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</si>
  <si>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</si>
  <si>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</si>
  <si>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</si>
  <si>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</si>
  <si>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</si>
  <si>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</si>
  <si>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</si>
  <si>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</si>
  <si>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</si>
  <si>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</si>
  <si>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</si>
  <si>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</si>
  <si>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</si>
  <si>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</si>
  <si>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</si>
  <si>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</si>
  <si>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</si>
  <si>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</si>
  <si>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</si>
  <si>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</si>
  <si>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</si>
  <si>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</si>
  <si>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</si>
  <si>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</si>
  <si>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</si>
  <si>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</si>
  <si>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</si>
  <si>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</si>
  <si>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</si>
  <si>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</si>
  <si>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</si>
  <si>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</si>
  <si>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</si>
  <si>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</si>
  <si>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</si>
  <si>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</si>
  <si>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</si>
  <si>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</si>
  <si>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</si>
  <si>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</si>
  <si>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</si>
  <si>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</si>
  <si>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</si>
  <si>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</si>
  <si>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</si>
  <si>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</si>
  <si>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</si>
  <si>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</si>
  <si>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</si>
  <si>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</si>
  <si>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</si>
  <si>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</si>
  <si>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</si>
  <si>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</si>
  <si>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</si>
  <si>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</si>
  <si>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</si>
  <si>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</si>
  <si>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</si>
  <si>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</si>
  <si>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</si>
  <si>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</si>
  <si>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</si>
  <si>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</si>
  <si>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</si>
  <si>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</si>
  <si>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</si>
  <si>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</si>
  <si>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</si>
  <si>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</si>
  <si>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</si>
  <si>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</si>
  <si>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</si>
  <si>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</si>
  <si>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</si>
  <si>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</si>
  <si>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</si>
  <si>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</si>
  <si>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</si>
  <si>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</si>
  <si>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</si>
  <si>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</si>
  <si>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</si>
  <si>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</si>
  <si>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</si>
  <si>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</si>
  <si>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</si>
  <si>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</si>
  <si>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</si>
  <si>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</si>
  <si>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</si>
  <si>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</si>
  <si>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</si>
  <si>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</si>
  <si>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</si>
  <si>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</si>
  <si>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</si>
  <si>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</si>
  <si>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</si>
  <si>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</si>
  <si>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</si>
  <si>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</si>
  <si>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</si>
  <si>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</si>
  <si>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</si>
  <si>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</si>
  <si>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</si>
  <si>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</si>
  <si>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</si>
  <si>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</si>
  <si>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</si>
  <si>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</si>
  <si>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</si>
  <si>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</si>
  <si>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</si>
  <si>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</si>
  <si>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</si>
  <si>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</si>
  <si>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</si>
  <si>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</si>
  <si>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</si>
  <si>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</si>
  <si>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</si>
  <si>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</si>
  <si>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</si>
  <si>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</si>
  <si>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</si>
  <si>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</si>
  <si>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</si>
  <si>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</si>
  <si>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</si>
  <si>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</si>
  <si>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</si>
  <si>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</si>
  <si>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</si>
  <si>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</si>
  <si>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</si>
  <si>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</si>
  <si>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</si>
  <si>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</si>
  <si>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</si>
  <si>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</si>
  <si>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</si>
  <si>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</si>
  <si>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</si>
  <si>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</si>
  <si>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</si>
  <si>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</si>
  <si>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</si>
  <si>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</si>
  <si>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</si>
  <si>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</si>
  <si>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</si>
  <si>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</si>
  <si>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</si>
  <si>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</si>
  <si>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</si>
  <si>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</si>
  <si>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</si>
  <si>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</si>
  <si>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</si>
  <si>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</si>
  <si>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</si>
  <si>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</si>
  <si>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</si>
  <si>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</si>
  <si>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</si>
  <si>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</si>
  <si>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</si>
  <si>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</si>
  <si>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</si>
  <si>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</si>
  <si>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</si>
  <si>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</si>
  <si>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</si>
  <si>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</si>
  <si>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</si>
  <si>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</si>
  <si>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</si>
  <si>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</si>
  <si>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</si>
  <si>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</si>
  <si>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</si>
  <si>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</si>
  <si>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</si>
  <si>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</si>
  <si>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</si>
  <si>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</si>
  <si>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</si>
  <si>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</si>
  <si>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</si>
  <si>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</si>
  <si>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</si>
  <si>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</si>
  <si>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</si>
  <si>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</si>
  <si>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</si>
  <si>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</si>
  <si>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</si>
  <si>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</si>
  <si>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</si>
  <si>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</si>
  <si>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</si>
  <si>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</si>
  <si>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</si>
  <si>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</si>
  <si>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</si>
  <si>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</si>
  <si>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</si>
  <si>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</si>
  <si>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</si>
  <si>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</si>
  <si>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</si>
  <si>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</si>
  <si>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</si>
  <si>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</si>
  <si>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</si>
  <si>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</si>
  <si>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</si>
  <si>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</si>
  <si>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</si>
  <si>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</si>
  <si>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</si>
  <si>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</si>
  <si>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</si>
  <si>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</si>
  <si>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</si>
  <si>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</si>
  <si>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</si>
  <si>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</si>
  <si>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</si>
  <si>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</si>
  <si>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</si>
  <si>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</si>
  <si>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</si>
  <si>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</si>
  <si>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</si>
  <si>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</si>
  <si>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</si>
  <si>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</si>
  <si>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</si>
  <si>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</si>
  <si>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</si>
  <si>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</si>
  <si>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</si>
  <si>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</si>
  <si>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</si>
  <si>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</si>
  <si>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</si>
  <si>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</si>
  <si>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</si>
  <si>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</si>
  <si>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</si>
  <si>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</si>
  <si>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</si>
  <si>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</si>
  <si>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</si>
  <si>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</si>
  <si>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</si>
  <si>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</si>
  <si>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</si>
  <si>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</si>
  <si>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</si>
  <si>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</si>
  <si>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</si>
  <si>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</si>
  <si>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</si>
  <si>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</si>
  <si>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</si>
  <si>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</si>
  <si>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</si>
  <si>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</si>
  <si>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</si>
  <si>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</si>
  <si>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</si>
  <si>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</si>
  <si>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</si>
  <si>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</si>
  <si>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</si>
  <si>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</si>
  <si>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</si>
  <si>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</si>
  <si>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</si>
  <si>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</si>
  <si>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</si>
  <si>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</si>
  <si>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</si>
  <si>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</si>
  <si>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</si>
  <si>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</si>
  <si>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</si>
  <si>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</si>
  <si>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</si>
  <si>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</si>
  <si>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</si>
  <si>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</si>
  <si>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</si>
  <si>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</si>
  <si>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</si>
  <si>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</si>
  <si>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</si>
  <si>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</si>
  <si>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</si>
  <si>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</si>
  <si>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</si>
  <si>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</si>
  <si>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</si>
  <si>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</si>
  <si>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</si>
  <si>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</si>
  <si>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</si>
  <si>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</si>
  <si>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</si>
  <si>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</si>
  <si>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</si>
  <si>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</si>
  <si>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</si>
  <si>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</si>
  <si>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</si>
  <si>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</si>
  <si>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</si>
  <si>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</si>
  <si>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</si>
  <si>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</si>
  <si>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</si>
  <si>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</si>
  <si>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</si>
  <si>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</si>
  <si>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</si>
  <si>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</si>
  <si>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</si>
  <si>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</si>
  <si>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</si>
  <si>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</si>
  <si>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</si>
  <si>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</si>
  <si>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</si>
  <si>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</si>
  <si>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</si>
  <si>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</si>
  <si>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</si>
  <si>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</si>
  <si>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</si>
  <si>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</si>
  <si>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</si>
  <si>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</si>
  <si>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</si>
  <si>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</si>
  <si>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</si>
  <si>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</si>
  <si>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</si>
  <si>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</si>
  <si>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</si>
  <si>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</si>
  <si>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</si>
  <si>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</si>
  <si>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</si>
  <si>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</si>
  <si>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</si>
  <si>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</si>
  <si>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</si>
  <si>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</si>
  <si>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</si>
  <si>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</si>
  <si>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</si>
  <si>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</si>
  <si>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</si>
  <si>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</si>
  <si>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</si>
  <si>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</si>
  <si>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</si>
  <si>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</si>
  <si>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</si>
  <si>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</si>
  <si>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</si>
  <si>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</si>
  <si>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</si>
  <si>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</si>
  <si>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</si>
  <si>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</si>
  <si>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</si>
  <si>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</si>
  <si>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</si>
  <si>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</si>
  <si>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</si>
  <si>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</si>
  <si>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</si>
  <si>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</si>
  <si>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</si>
  <si>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</si>
  <si>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</si>
  <si>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</si>
  <si>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</si>
  <si>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</si>
  <si>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</si>
  <si>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</si>
  <si>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</si>
  <si>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</si>
  <si>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</si>
  <si>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</si>
  <si>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</si>
  <si>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</si>
  <si>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</si>
  <si>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</si>
  <si>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</si>
  <si>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</si>
  <si>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</si>
  <si>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</si>
  <si>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</si>
  <si>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</si>
  <si>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</si>
  <si>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</si>
  <si>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</si>
  <si>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</si>
  <si>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</si>
  <si>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</si>
  <si>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</si>
  <si>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</si>
  <si>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</si>
  <si>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</si>
  <si>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</si>
  <si>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</si>
  <si>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</si>
  <si>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</si>
  <si>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</si>
  <si>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</si>
  <si>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</si>
  <si>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</si>
  <si>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</si>
  <si>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</si>
  <si>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</si>
  <si>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</si>
  <si>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</si>
  <si>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</si>
  <si>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</si>
  <si>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</si>
  <si>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</si>
  <si>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</si>
  <si>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</si>
  <si>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</si>
  <si>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</si>
  <si>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</si>
  <si>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</si>
  <si>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</si>
  <si>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</si>
  <si>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</si>
  <si>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</si>
  <si>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</si>
  <si>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</si>
  <si>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</si>
  <si>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</si>
  <si>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</si>
  <si>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</si>
  <si>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</si>
  <si>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</si>
  <si>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</si>
  <si>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</si>
  <si>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</si>
  <si>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</si>
  <si>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</si>
  <si>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</si>
  <si>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</si>
  <si>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</si>
  <si>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</si>
  <si>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</si>
  <si>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</si>
  <si>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</si>
  <si>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</si>
  <si>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</si>
  <si>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</si>
  <si>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</si>
  <si>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</si>
  <si>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</si>
  <si>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</si>
  <si>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</si>
  <si>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</si>
  <si>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</si>
  <si>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</si>
  <si>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</si>
  <si>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</si>
  <si>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</si>
  <si>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</si>
  <si>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</si>
  <si>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</si>
  <si>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</si>
  <si>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</si>
  <si>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</si>
  <si>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</si>
  <si>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</si>
  <si>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</si>
  <si>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</si>
  <si>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</si>
  <si>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</si>
  <si>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</si>
  <si>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</si>
  <si>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</si>
  <si>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</si>
  <si>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</si>
  <si>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</si>
  <si>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</si>
  <si>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</si>
  <si>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</si>
  <si>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</si>
  <si>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</si>
  <si>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</si>
  <si>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</si>
  <si>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</si>
  <si>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</si>
  <si>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</si>
  <si>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</si>
  <si>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</si>
  <si>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</si>
  <si>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</si>
  <si>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</si>
  <si>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</si>
  <si>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</si>
  <si>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</si>
  <si>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</si>
  <si>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</si>
  <si>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</si>
  <si>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</si>
  <si>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</si>
  <si>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</si>
  <si>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</si>
  <si>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</si>
  <si>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</si>
  <si>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</si>
  <si>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</si>
  <si>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</si>
  <si>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</si>
  <si>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</si>
  <si>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</si>
  <si>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</si>
  <si>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</si>
  <si>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</si>
  <si>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</si>
  <si>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</si>
  <si>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</si>
  <si>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</si>
  <si>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</si>
  <si>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</si>
  <si>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</si>
  <si>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</si>
  <si>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</si>
  <si>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</si>
  <si>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</si>
  <si>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</si>
  <si>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</si>
  <si>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</si>
  <si>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</si>
  <si>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</si>
  <si>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</si>
  <si>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</si>
  <si>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</si>
  <si>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</si>
  <si>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</si>
  <si>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</si>
  <si>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</si>
  <si>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</si>
  <si>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</si>
  <si>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</si>
  <si>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</si>
  <si>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</si>
  <si>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</si>
  <si>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</si>
  <si>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</si>
  <si>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</si>
  <si>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</si>
  <si>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</si>
  <si>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</si>
  <si>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</si>
  <si>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</si>
  <si>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</si>
  <si>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</si>
  <si>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</si>
  <si>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</si>
  <si>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</si>
  <si>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</si>
  <si>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</si>
  <si>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</si>
  <si>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</si>
  <si>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</si>
  <si>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</si>
  <si>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</si>
  <si>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</si>
  <si>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</si>
  <si>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</si>
  <si>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</si>
  <si>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</si>
  <si>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</si>
  <si>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</si>
  <si>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</si>
  <si>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</si>
  <si>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</si>
  <si>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</si>
  <si>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</si>
  <si>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</si>
  <si>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</si>
  <si>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</si>
  <si>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</si>
  <si>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</si>
  <si>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</si>
  <si>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</si>
  <si>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</si>
  <si>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</si>
  <si>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</si>
  <si>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</si>
  <si>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</si>
  <si>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</si>
  <si>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</si>
  <si>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</si>
  <si>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</si>
  <si>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</si>
  <si>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</si>
  <si>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</si>
  <si>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</si>
  <si>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</si>
  <si>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</si>
  <si>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</si>
  <si>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</si>
  <si>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</si>
  <si>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</si>
  <si>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</si>
  <si>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</si>
  <si>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</si>
  <si>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</si>
  <si>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</si>
  <si>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</si>
  <si>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</si>
  <si>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</si>
  <si>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</si>
  <si>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</si>
  <si>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</si>
  <si>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</si>
  <si>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</si>
  <si>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</si>
  <si>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</si>
  <si>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</si>
  <si>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</si>
  <si>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</si>
  <si>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</si>
  <si>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</si>
  <si>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</si>
  <si>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</si>
  <si>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</si>
  <si>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</si>
  <si>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</si>
  <si>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</si>
  <si>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</si>
  <si>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</si>
  <si>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</si>
  <si>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</si>
  <si>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</si>
  <si>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</si>
  <si>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</si>
  <si>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</si>
  <si>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</si>
  <si>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</si>
  <si>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</si>
  <si>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</si>
  <si>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</si>
  <si>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</si>
  <si>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</si>
  <si>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</si>
  <si>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</si>
  <si>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</si>
  <si>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</si>
  <si>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</si>
  <si>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</si>
  <si>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</si>
  <si>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</si>
  <si>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</si>
  <si>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</si>
  <si>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</si>
  <si>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</si>
  <si>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</si>
  <si>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</si>
  <si>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</si>
  <si>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</si>
  <si>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</si>
  <si>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</si>
  <si>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</si>
  <si>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</si>
  <si>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</si>
  <si>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</si>
  <si>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</si>
  <si>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</si>
  <si>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</si>
  <si>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</si>
  <si>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</si>
  <si>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</si>
  <si>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</si>
  <si>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</si>
  <si>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</si>
  <si>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</si>
  <si>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</si>
  <si>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</si>
  <si>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</si>
  <si>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</si>
  <si>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</si>
  <si>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</si>
  <si>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</si>
  <si>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</si>
  <si>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</si>
  <si>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</si>
  <si>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</si>
  <si>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</si>
  <si>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</si>
  <si>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</si>
  <si>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</si>
  <si>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</si>
  <si>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</si>
  <si>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</si>
  <si>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</si>
  <si>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</si>
  <si>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</si>
  <si>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</si>
  <si>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</si>
  <si>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</si>
  <si>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</si>
  <si>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</si>
  <si>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</si>
  <si>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</si>
  <si>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</si>
  <si>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</si>
  <si>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</si>
  <si>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</si>
  <si>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</si>
  <si>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</si>
  <si>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</si>
  <si>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</si>
  <si>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</si>
  <si>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</si>
  <si>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</si>
  <si>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</si>
  <si>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</si>
  <si>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</si>
  <si>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</si>
  <si>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</si>
  <si>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</si>
  <si>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</si>
  <si>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</si>
  <si>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</si>
  <si>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</si>
  <si>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</si>
  <si>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</si>
  <si>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</si>
  <si>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</si>
  <si>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</si>
  <si>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</si>
  <si>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</si>
  <si>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</si>
  <si>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</si>
  <si>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</si>
  <si>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</si>
  <si>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</si>
  <si>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</si>
  <si>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</si>
  <si>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</si>
  <si>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</si>
  <si>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</si>
  <si>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</si>
  <si>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</si>
  <si>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</si>
  <si>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</si>
  <si>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</si>
  <si>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</si>
  <si>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</si>
  <si>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</si>
  <si>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</si>
  <si>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</si>
  <si>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</si>
  <si>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</si>
  <si>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</si>
  <si>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</si>
  <si>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</si>
  <si>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</si>
  <si>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</si>
  <si>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</si>
  <si>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</si>
  <si>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</si>
  <si>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</si>
  <si>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</si>
  <si>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</si>
  <si>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</si>
  <si>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</si>
  <si>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</si>
  <si>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</si>
  <si>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</si>
  <si>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</si>
  <si>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</si>
  <si>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</si>
  <si>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</si>
  <si>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</si>
  <si>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</si>
  <si>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</si>
  <si>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</si>
  <si>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</si>
  <si>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</si>
  <si>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</si>
  <si>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</si>
  <si>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</si>
  <si>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</si>
  <si>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</si>
  <si>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</si>
  <si>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</si>
  <si>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</si>
  <si>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</si>
  <si>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</si>
  <si>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</si>
  <si>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</si>
  <si>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</si>
  <si>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</si>
  <si>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</si>
  <si>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</si>
  <si>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</si>
  <si>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</si>
  <si>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</si>
  <si>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</si>
  <si>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</si>
  <si>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</si>
  <si>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</si>
  <si>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</si>
  <si>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</si>
  <si>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</si>
  <si>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</si>
  <si>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</si>
  <si>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</si>
  <si>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</si>
  <si>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</si>
  <si>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</si>
  <si>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</si>
  <si>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</si>
  <si>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</si>
  <si>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</si>
  <si>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</si>
  <si>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</si>
  <si>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</si>
  <si>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</si>
  <si>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</si>
  <si>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</si>
  <si>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</si>
  <si>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</si>
  <si>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</si>
  <si>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</si>
  <si>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</si>
  <si>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</si>
  <si>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</si>
  <si>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</si>
  <si>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</si>
  <si>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</si>
  <si>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</si>
  <si>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</si>
  <si>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</si>
  <si>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</si>
  <si>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</si>
  <si>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</si>
  <si>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</si>
  <si>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</si>
  <si>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</si>
  <si>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</si>
  <si>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</si>
  <si>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</si>
  <si>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</si>
  <si>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</si>
  <si>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</si>
  <si>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</si>
  <si>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</si>
  <si>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</si>
  <si>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</si>
  <si>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</si>
  <si>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</si>
  <si>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</si>
  <si>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</si>
  <si>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</si>
  <si>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</si>
  <si>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</si>
  <si>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</si>
  <si>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</si>
  <si>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</si>
  <si>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</si>
  <si>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</si>
  <si>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</si>
  <si>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</si>
  <si>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</si>
  <si>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</si>
  <si>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</si>
  <si>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</si>
  <si>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</si>
  <si>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</si>
  <si>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</si>
  <si>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</si>
  <si>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</si>
  <si>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</si>
  <si>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</si>
  <si>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</si>
  <si>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</si>
  <si>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</si>
  <si>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</si>
  <si>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</si>
  <si>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</si>
  <si>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</si>
  <si>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</si>
  <si>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</si>
  <si>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</si>
  <si>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</si>
  <si>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</si>
  <si>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</si>
  <si>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</si>
  <si>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</si>
  <si>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</si>
  <si>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</si>
  <si>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</si>
  <si>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</si>
  <si>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</si>
  <si>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</si>
  <si>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</si>
  <si>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</si>
  <si>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</si>
  <si>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</si>
  <si>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</si>
  <si>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</si>
  <si>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</si>
  <si>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</si>
  <si>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</si>
  <si>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</si>
  <si>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</si>
  <si>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</si>
  <si>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</si>
  <si>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</si>
  <si>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</si>
  <si>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</si>
  <si>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</si>
  <si>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</si>
  <si>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</si>
  <si>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</si>
  <si>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</si>
  <si>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</si>
  <si>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</si>
  <si>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</si>
  <si>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</si>
  <si>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</si>
  <si>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</si>
  <si>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</si>
  <si>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</si>
  <si>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</si>
  <si>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</si>
  <si>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</si>
  <si>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</si>
  <si>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</si>
  <si>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</si>
  <si>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</si>
  <si>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</si>
  <si>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</si>
  <si>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</si>
  <si>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</si>
  <si>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</si>
  <si>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</si>
  <si>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</si>
  <si>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</si>
  <si>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</si>
  <si>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</si>
  <si>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</si>
  <si>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</si>
  <si>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</si>
  <si>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</si>
  <si>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</si>
  <si>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</si>
  <si>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</si>
  <si>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</si>
  <si>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</si>
  <si>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</si>
  <si>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</si>
  <si>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</si>
  <si>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</si>
  <si>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</si>
  <si>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</si>
  <si>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</si>
  <si>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</si>
  <si>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</si>
  <si>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</si>
  <si>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</si>
  <si>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</si>
  <si>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</si>
  <si>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</si>
  <si>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</si>
  <si>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</si>
  <si>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</si>
  <si>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</si>
  <si>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</si>
  <si>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</si>
  <si>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</si>
  <si>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</si>
  <si>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</si>
  <si>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</si>
  <si>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</si>
  <si>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</si>
  <si>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</si>
  <si>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</si>
  <si>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</si>
  <si>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</si>
  <si>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</si>
  <si>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</si>
  <si>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</si>
  <si>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</si>
  <si>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</si>
  <si>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</si>
  <si>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</si>
  <si>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</si>
  <si>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</si>
  <si>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</si>
  <si>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</si>
  <si>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</si>
  <si>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</si>
  <si>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</si>
  <si>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</si>
  <si>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</si>
  <si>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</si>
  <si>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</si>
  <si>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</si>
  <si>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</si>
  <si>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</si>
  <si>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</si>
  <si>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</si>
  <si>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</si>
  <si>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</si>
  <si>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</si>
  <si>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</si>
  <si>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</si>
  <si>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</si>
  <si>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</si>
  <si>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</si>
  <si>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</si>
  <si>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</si>
  <si>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</si>
  <si>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</si>
  <si>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</si>
  <si>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</si>
  <si>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</si>
  <si>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</si>
  <si>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</si>
  <si>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</si>
  <si>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</si>
  <si>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</si>
  <si>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</si>
  <si>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</si>
  <si>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</si>
  <si>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</si>
  <si>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</si>
  <si>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</si>
  <si>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</si>
  <si>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</si>
  <si>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</si>
  <si>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</si>
  <si>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</si>
  <si>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</si>
  <si>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</si>
  <si>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</si>
  <si>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</si>
  <si>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</si>
  <si>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</si>
  <si>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</si>
  <si>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</si>
  <si>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</si>
  <si>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</si>
  <si>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</si>
  <si>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</si>
  <si>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</si>
  <si>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</si>
  <si>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</si>
  <si>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</si>
  <si>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</si>
  <si>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</si>
  <si>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</si>
  <si>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</si>
  <si>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</si>
  <si>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</si>
  <si>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</si>
  <si>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</si>
  <si>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</si>
  <si>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</si>
  <si>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</si>
  <si>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</si>
  <si>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</si>
  <si>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</si>
  <si>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</si>
  <si>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</si>
  <si>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</si>
  <si>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</si>
  <si>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</si>
  <si>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</si>
  <si>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</si>
  <si>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</si>
  <si>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</si>
  <si>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</si>
  <si>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</si>
  <si>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</si>
  <si>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</si>
  <si>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</si>
  <si>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</si>
  <si>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</si>
  <si>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</si>
  <si>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</si>
  <si>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</si>
  <si>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</si>
  <si>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</si>
  <si>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</si>
  <si>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</si>
  <si>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</si>
  <si>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</si>
  <si>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</si>
  <si>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</si>
  <si>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</si>
  <si>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</si>
  <si>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</si>
  <si>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</si>
  <si>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</si>
  <si>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</si>
  <si>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</si>
  <si>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</si>
  <si>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</si>
  <si>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</si>
  <si>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</si>
  <si>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</si>
  <si>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</si>
  <si>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</si>
  <si>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</si>
  <si>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</si>
  <si>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</si>
  <si>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</si>
  <si>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</si>
  <si>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</si>
  <si>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</si>
  <si>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</si>
  <si>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</si>
  <si>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</si>
  <si>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</si>
  <si>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</si>
  <si>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</si>
  <si>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</si>
  <si>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</si>
  <si>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</si>
  <si>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</si>
  <si>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</si>
  <si>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</si>
  <si>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</si>
  <si>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</si>
  <si>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</si>
  <si>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</si>
  <si>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</si>
  <si>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</si>
  <si>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</si>
  <si>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</si>
  <si>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</si>
  <si>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</si>
  <si>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</si>
  <si>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</si>
  <si>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</si>
  <si>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</si>
  <si>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</si>
  <si>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</si>
  <si>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</si>
  <si>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</si>
  <si>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</si>
  <si>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</si>
  <si>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</si>
  <si>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</si>
  <si>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</si>
  <si>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</si>
  <si>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</si>
  <si>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</si>
  <si>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</si>
  <si>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</si>
  <si>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</si>
  <si>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</si>
  <si>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</si>
  <si>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</si>
  <si>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</si>
  <si>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</si>
  <si>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</si>
  <si>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</si>
  <si>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</si>
  <si>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</si>
  <si>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</si>
  <si>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</si>
  <si>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</si>
  <si>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</si>
  <si>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</si>
  <si>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</si>
  <si>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</si>
  <si>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</si>
  <si>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</si>
  <si>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</si>
  <si>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</si>
  <si>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</si>
  <si>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</si>
  <si>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</si>
  <si>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</si>
  <si>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</si>
  <si>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</si>
  <si>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</si>
  <si>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</si>
  <si>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</si>
  <si>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</si>
  <si>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</si>
  <si>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</si>
  <si>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</si>
  <si>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</si>
  <si>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</si>
  <si>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</si>
  <si>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</si>
  <si>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</si>
  <si>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</si>
  <si>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</si>
  <si>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</si>
  <si>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</si>
  <si>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</si>
  <si>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</si>
  <si>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</si>
  <si>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</si>
  <si>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</si>
  <si>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</si>
  <si>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</si>
  <si>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</si>
  <si>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</si>
  <si>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</si>
  <si>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</si>
  <si>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</si>
  <si>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</si>
  <si>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</si>
  <si>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</si>
  <si>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</si>
  <si>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</si>
  <si>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</si>
  <si>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</si>
  <si>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</si>
  <si>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</si>
  <si>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</si>
  <si>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</si>
  <si>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</si>
  <si>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</si>
  <si>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</si>
  <si>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</si>
  <si>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</si>
  <si>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</si>
  <si>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</si>
  <si>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</si>
  <si>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</si>
  <si>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</si>
  <si>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</si>
  <si>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</si>
  <si>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</si>
  <si>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</si>
  <si>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</si>
  <si>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</si>
  <si>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</si>
  <si>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</si>
  <si>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</si>
  <si>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</si>
  <si>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</si>
  <si>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</si>
  <si>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</si>
  <si>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</si>
  <si>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</si>
  <si>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</si>
  <si>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</si>
  <si>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</si>
  <si>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</si>
  <si>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</si>
  <si>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</si>
  <si>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</si>
  <si>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</si>
  <si>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</si>
  <si>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</si>
  <si>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</si>
  <si>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</si>
  <si>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</si>
  <si>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</si>
  <si>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</si>
  <si>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</si>
  <si>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</si>
  <si>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</si>
  <si>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</si>
  <si>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</si>
  <si>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</si>
  <si>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</si>
  <si>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</si>
  <si>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</si>
  <si>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</si>
  <si>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</si>
  <si>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</si>
  <si>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</si>
  <si>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</si>
  <si>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</si>
  <si>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</si>
  <si>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</si>
  <si>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</si>
  <si>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</si>
  <si>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</si>
  <si>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</si>
  <si>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</si>
  <si>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</si>
  <si>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</si>
  <si>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</si>
  <si>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</si>
  <si>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</si>
  <si>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</si>
  <si>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</si>
  <si>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</si>
  <si>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</si>
  <si>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</si>
  <si>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</si>
  <si>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</si>
  <si>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</si>
  <si>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</si>
  <si>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</si>
  <si>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</si>
  <si>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</si>
  <si>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</si>
  <si>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</si>
  <si>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</si>
  <si>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</si>
  <si>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</si>
  <si>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</si>
  <si>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</si>
  <si>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</si>
  <si>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</si>
  <si>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</si>
  <si>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</si>
  <si>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</si>
  <si>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</si>
  <si>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</si>
  <si>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</si>
  <si>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</si>
  <si>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</si>
  <si>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</si>
  <si>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</si>
  <si>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</si>
  <si>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</si>
  <si>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</si>
  <si>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</si>
  <si>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</si>
  <si>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</si>
  <si>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</si>
  <si>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</si>
  <si>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</si>
  <si>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</si>
  <si>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</si>
  <si>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</si>
  <si>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</si>
  <si>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</si>
  <si>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</si>
  <si>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</si>
  <si>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</si>
  <si>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</si>
  <si>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</si>
  <si>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</si>
  <si>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</si>
  <si>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</si>
  <si>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</si>
  <si>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</si>
  <si>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</si>
  <si>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</si>
  <si>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</si>
  <si>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</si>
  <si>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</si>
  <si>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</si>
  <si>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</si>
  <si>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</si>
  <si>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</si>
  <si>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</si>
  <si>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</si>
  <si>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</si>
  <si>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</si>
  <si>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</si>
  <si>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</si>
  <si>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</si>
  <si>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</si>
  <si>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</si>
  <si>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</si>
  <si>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</si>
  <si>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</si>
  <si>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</si>
  <si>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</si>
  <si>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</si>
  <si>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</si>
  <si>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</si>
  <si>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</si>
  <si>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</si>
  <si>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</si>
  <si>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</si>
  <si>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</si>
  <si>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</si>
  <si>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</si>
  <si>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</si>
  <si>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</si>
  <si>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</si>
  <si>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</si>
  <si>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</si>
  <si>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</si>
  <si>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</si>
  <si>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</si>
  <si>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</si>
  <si>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</si>
  <si>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</si>
  <si>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</si>
  <si>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</si>
  <si>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</si>
  <si>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</si>
  <si>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</si>
  <si>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</si>
  <si>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</si>
  <si>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</si>
  <si>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</si>
  <si>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</si>
  <si>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</si>
  <si>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</si>
  <si>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</si>
  <si>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</si>
  <si>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</si>
  <si>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</si>
  <si>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</si>
  <si>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</si>
  <si>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</si>
  <si>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</si>
  <si>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</si>
  <si>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</si>
  <si>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</si>
  <si>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</si>
  <si>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</si>
  <si>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</si>
  <si>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</si>
  <si>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</si>
  <si>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</si>
  <si>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</si>
  <si>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</si>
  <si>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</si>
  <si>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</si>
  <si>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</si>
  <si>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</si>
  <si>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</si>
  <si>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</si>
  <si>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</si>
  <si>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</si>
  <si>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</si>
  <si>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</si>
  <si>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</si>
  <si>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</si>
  <si>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</si>
  <si>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</si>
  <si>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</si>
  <si>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</si>
  <si>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</si>
  <si>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</si>
  <si>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</si>
  <si>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</si>
  <si>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</si>
  <si>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</si>
  <si>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</si>
  <si>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</si>
  <si>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</si>
  <si>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</si>
  <si>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</si>
  <si>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</si>
  <si>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</si>
  <si>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</si>
  <si>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</si>
  <si>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</si>
  <si>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</si>
  <si>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</si>
  <si>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</si>
  <si>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</si>
  <si>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</si>
  <si>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</si>
  <si>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</si>
  <si>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</si>
  <si>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</si>
  <si>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</si>
  <si>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</si>
  <si>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</si>
  <si>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</si>
  <si>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</si>
  <si>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</si>
  <si>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</si>
  <si>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</si>
  <si>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</si>
  <si>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</si>
  <si>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</si>
  <si>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</si>
  <si>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</si>
  <si>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</si>
  <si>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</si>
  <si>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</si>
  <si>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</si>
  <si>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</si>
  <si>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</si>
  <si>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</si>
  <si>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</si>
  <si>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</si>
  <si>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</si>
  <si>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</si>
  <si>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</si>
  <si>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</si>
  <si>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</si>
  <si>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</si>
  <si>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</si>
  <si>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</si>
  <si>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</si>
  <si>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</si>
  <si>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</si>
  <si>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</si>
  <si>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</si>
  <si>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</si>
  <si>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</si>
  <si>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</si>
  <si>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</si>
  <si>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</si>
  <si>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</si>
  <si>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</si>
  <si>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</si>
  <si>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</si>
  <si>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</si>
  <si>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</si>
  <si>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</si>
  <si>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</si>
  <si>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</si>
  <si>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</si>
  <si>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</si>
  <si>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</si>
  <si>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</si>
  <si>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</si>
  <si>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</si>
  <si>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</si>
  <si>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</si>
  <si>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</si>
  <si>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</si>
  <si>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</si>
  <si>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</si>
  <si>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</si>
  <si>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</si>
  <si>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</si>
  <si>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</si>
  <si>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</si>
  <si>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</si>
  <si>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</si>
  <si>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</si>
  <si>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</si>
  <si>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</si>
  <si>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</si>
  <si>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</si>
  <si>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</si>
  <si>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</si>
  <si>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</si>
  <si>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</si>
  <si>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</si>
  <si>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</si>
  <si>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</si>
  <si>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</si>
  <si>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</si>
  <si>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</si>
  <si>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</si>
  <si>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</si>
  <si>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</si>
  <si>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</si>
  <si>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</si>
  <si>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</si>
  <si>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</si>
  <si>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</si>
  <si>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</si>
  <si>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</si>
  <si>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</si>
  <si>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</si>
  <si>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</si>
  <si>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</si>
  <si>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</si>
  <si>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</si>
  <si>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</si>
  <si>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</si>
  <si>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</si>
  <si>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</si>
  <si>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</si>
  <si>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</si>
  <si>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</si>
  <si>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</si>
  <si>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</si>
  <si>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</si>
  <si>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</si>
  <si>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</si>
  <si>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</si>
  <si>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</si>
  <si>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</si>
  <si>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</si>
  <si>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</si>
  <si>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</si>
  <si>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</si>
  <si>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</si>
  <si>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</si>
  <si>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</si>
  <si>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</si>
  <si>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</si>
  <si>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</si>
  <si>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</si>
  <si>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</si>
  <si>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</si>
  <si>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</si>
  <si>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</si>
  <si>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</si>
  <si>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</si>
  <si>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</si>
  <si>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</si>
  <si>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</si>
  <si>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</si>
  <si>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</si>
  <si>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</si>
  <si>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</si>
  <si>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</si>
  <si>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</si>
  <si>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</si>
  <si>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</si>
  <si>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</si>
  <si>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</si>
  <si>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</si>
  <si>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</si>
  <si>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</si>
  <si>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</si>
  <si>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</si>
  <si>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</si>
  <si>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</si>
  <si>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</si>
  <si>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</si>
  <si>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</si>
  <si>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</si>
  <si>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</si>
  <si>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</si>
  <si>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</si>
  <si>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</si>
  <si>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</si>
  <si>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</si>
  <si>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</si>
  <si>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</si>
  <si>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</si>
  <si>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</si>
  <si>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</si>
  <si>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</si>
  <si>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</si>
  <si>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</si>
  <si>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</si>
  <si>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</si>
  <si>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</si>
  <si>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</si>
  <si>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</si>
  <si>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</si>
  <si>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</si>
  <si>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</si>
  <si>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</si>
  <si>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</si>
  <si>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</si>
  <si>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</si>
  <si>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</si>
  <si>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</si>
  <si>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</si>
  <si>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</si>
  <si>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</si>
  <si>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</si>
  <si>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</si>
  <si>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</si>
  <si>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</si>
  <si>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</si>
  <si>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</si>
  <si>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</si>
  <si>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</si>
  <si>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</si>
  <si>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</si>
  <si>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</si>
  <si>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</si>
  <si>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</si>
  <si>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</si>
  <si>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</si>
  <si>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</si>
  <si>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</si>
  <si>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</si>
  <si>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</si>
  <si>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</si>
  <si>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</si>
  <si>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</si>
  <si>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</si>
  <si>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</si>
  <si>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</si>
  <si>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</si>
  <si>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</si>
  <si>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</si>
  <si>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</si>
  <si>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</si>
  <si>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</si>
  <si>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</si>
  <si>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</si>
  <si>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</si>
  <si>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</si>
  <si>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</si>
  <si>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</si>
  <si>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</si>
  <si>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</si>
  <si>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</si>
  <si>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</si>
  <si>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</si>
  <si>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</si>
  <si>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</si>
  <si>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</si>
  <si>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</si>
  <si>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</si>
  <si>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</si>
  <si>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</si>
  <si>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</si>
  <si>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</si>
  <si>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</si>
  <si>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</si>
  <si>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</si>
  <si>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</si>
  <si>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</si>
  <si>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</si>
  <si>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</si>
  <si>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</si>
  <si>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</si>
  <si>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</si>
  <si>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</si>
  <si>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</si>
  <si>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</si>
  <si>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</si>
  <si>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</si>
  <si>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</si>
  <si>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</si>
  <si>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</si>
  <si>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</si>
  <si>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</si>
  <si>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</si>
  <si>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</si>
  <si>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</si>
  <si>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</si>
  <si>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</si>
  <si>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</si>
  <si>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</si>
  <si>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</si>
  <si>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</si>
  <si>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</si>
  <si>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</si>
  <si>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</si>
  <si>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</si>
  <si>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</si>
  <si>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</si>
  <si>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</si>
  <si>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</si>
  <si>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</si>
  <si>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</si>
  <si>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</si>
  <si>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</si>
  <si>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</si>
  <si>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</si>
  <si>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</si>
  <si>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</si>
  <si>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</si>
  <si>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</si>
  <si>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</si>
  <si>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</si>
  <si>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</si>
  <si>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</si>
  <si>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</si>
  <si>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</si>
  <si>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</si>
  <si>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</si>
  <si>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</si>
  <si>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</si>
  <si>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</si>
  <si>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</si>
  <si>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</si>
  <si>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</si>
  <si>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</si>
  <si>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</si>
  <si>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</si>
  <si>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</si>
  <si>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</si>
  <si>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</si>
  <si>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</si>
  <si>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</si>
  <si>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</si>
  <si>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</si>
  <si>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</si>
  <si>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</si>
  <si>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</si>
  <si>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</si>
  <si>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</si>
  <si>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</si>
  <si>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</si>
  <si>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</si>
  <si>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</si>
  <si>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</si>
  <si>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</si>
  <si>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</si>
  <si>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</si>
  <si>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</si>
  <si>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</si>
  <si>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</si>
  <si>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</si>
  <si>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</si>
  <si>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</si>
  <si>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</si>
  <si>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</si>
  <si>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</si>
  <si>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</si>
  <si>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</si>
  <si>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</si>
  <si>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</si>
  <si>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</si>
  <si>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</si>
  <si>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</si>
  <si>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</si>
  <si>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</si>
  <si>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</si>
  <si>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</si>
  <si>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</si>
  <si>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</si>
  <si>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</si>
  <si>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</si>
  <si>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</si>
  <si>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</si>
  <si>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</si>
  <si>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</si>
  <si>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</si>
  <si>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</si>
  <si>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</si>
  <si>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</si>
  <si>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</si>
  <si>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</si>
  <si>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</si>
  <si>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</si>
  <si>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</si>
  <si>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</si>
  <si>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</si>
  <si>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</si>
  <si>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</si>
  <si>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</si>
  <si>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</si>
  <si>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</si>
  <si>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</si>
  <si>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</si>
  <si>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</si>
  <si>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</si>
  <si>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</si>
  <si>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</si>
  <si>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</si>
  <si>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</si>
  <si>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</si>
  <si>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</si>
  <si>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</si>
  <si>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</si>
  <si>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</si>
  <si>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</si>
  <si>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</si>
  <si>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</si>
  <si>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</si>
  <si>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</si>
  <si>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</si>
  <si>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</si>
  <si>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</si>
  <si>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</si>
  <si>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</si>
  <si>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</si>
  <si>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</si>
  <si>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</si>
  <si>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</si>
  <si>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</si>
  <si>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</si>
  <si>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</si>
  <si>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</si>
  <si>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</si>
  <si>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</si>
  <si>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</si>
  <si>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</si>
  <si>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</si>
  <si>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</si>
  <si>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</si>
  <si>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</si>
  <si>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</si>
  <si>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</si>
  <si>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</si>
  <si>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</si>
  <si>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</si>
  <si>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</si>
  <si>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</si>
  <si>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</si>
  <si>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</si>
  <si>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</si>
  <si>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</si>
  <si>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</si>
  <si>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</si>
  <si>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</si>
  <si>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</si>
  <si>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</si>
  <si>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</si>
  <si>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</si>
  <si>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</si>
  <si>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</si>
  <si>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</si>
  <si>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</si>
  <si>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</si>
  <si>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</si>
  <si>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</si>
  <si>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</si>
  <si>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</si>
  <si>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</si>
  <si>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</si>
  <si>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</si>
  <si>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</si>
  <si>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</si>
  <si>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</si>
  <si>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</si>
  <si>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</si>
  <si>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</si>
  <si>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</si>
  <si>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</si>
  <si>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</si>
  <si>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</si>
  <si>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</si>
  <si>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</si>
  <si>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</si>
  <si>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</si>
  <si>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</si>
  <si>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</si>
  <si>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</si>
  <si>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</si>
  <si>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</si>
  <si>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</si>
  <si>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</si>
  <si>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</si>
  <si>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</si>
  <si>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</si>
  <si>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</si>
  <si>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</si>
  <si>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</si>
  <si>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</si>
  <si>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</si>
  <si>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</si>
  <si>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</si>
  <si>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</si>
  <si>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</si>
  <si>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</si>
  <si>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</si>
  <si>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</si>
  <si>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</si>
  <si>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</si>
  <si>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</si>
  <si>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</si>
  <si>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</si>
  <si>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</si>
  <si>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</si>
  <si>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</si>
  <si>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</si>
  <si>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</si>
  <si>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</si>
  <si>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</si>
  <si>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</si>
  <si>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</si>
  <si>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</si>
  <si>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</si>
  <si>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</si>
  <si>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</si>
  <si>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</si>
  <si>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</si>
  <si>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</si>
  <si>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</si>
  <si>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</si>
  <si>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</si>
  <si>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</si>
  <si>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</si>
  <si>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</si>
  <si>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</si>
  <si>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</si>
  <si>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</si>
  <si>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</si>
  <si>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</si>
  <si>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</si>
  <si>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</si>
  <si>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</si>
  <si>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</si>
  <si>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</si>
  <si>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</si>
  <si>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</si>
  <si>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</si>
  <si>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</si>
  <si>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</si>
  <si>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</si>
  <si>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</si>
  <si>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</si>
  <si>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</si>
  <si>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</si>
  <si>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</si>
  <si>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</si>
  <si>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</si>
  <si>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</si>
  <si>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</si>
  <si>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</si>
  <si>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</si>
  <si>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</si>
  <si>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</si>
  <si>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</si>
  <si>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</si>
  <si>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</si>
  <si>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</si>
  <si>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</si>
  <si>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</si>
  <si>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</si>
  <si>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</si>
  <si>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</si>
  <si>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</si>
  <si>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</si>
  <si>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</si>
  <si>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</si>
  <si>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</si>
  <si>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</si>
  <si>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</si>
  <si>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</si>
  <si>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</si>
  <si>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</si>
  <si>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</si>
  <si>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</si>
  <si>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</si>
  <si>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</si>
  <si>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</si>
  <si>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</si>
  <si>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</si>
  <si>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</si>
  <si>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</si>
  <si>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</si>
  <si>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</si>
  <si>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</si>
  <si>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</si>
  <si>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</si>
  <si>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</si>
  <si>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</si>
  <si>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</si>
  <si>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</si>
  <si>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</si>
  <si>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</si>
  <si>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</si>
  <si>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</si>
  <si>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</si>
  <si>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</si>
  <si>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</si>
  <si>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</si>
  <si>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</si>
  <si>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</si>
  <si>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</si>
  <si>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</si>
  <si>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</si>
  <si>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</si>
  <si>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</si>
  <si>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</si>
  <si>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</si>
  <si>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</si>
  <si>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</si>
  <si>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</si>
  <si>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</si>
  <si>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</si>
  <si>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</si>
  <si>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</si>
  <si>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</si>
  <si>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</si>
  <si>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</si>
  <si>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</si>
  <si>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</si>
  <si>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</si>
  <si>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</si>
  <si>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</si>
  <si>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</si>
  <si>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</si>
  <si>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</si>
  <si>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</si>
  <si>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</si>
  <si>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</si>
  <si>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</si>
  <si>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</si>
  <si>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</si>
  <si>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</si>
  <si>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</si>
  <si>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</si>
  <si>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</si>
  <si>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</si>
  <si>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</si>
  <si>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</si>
  <si>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</si>
  <si>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</si>
  <si>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</si>
  <si>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</si>
  <si>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</si>
  <si>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</si>
  <si>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</si>
  <si>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</si>
  <si>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</si>
  <si>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</si>
  <si>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</si>
  <si>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</si>
  <si>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</si>
  <si>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</si>
  <si>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</si>
  <si>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</si>
  <si>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</si>
  <si>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</si>
  <si>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</si>
  <si>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</si>
  <si>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</si>
  <si>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</si>
  <si>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</si>
  <si>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</si>
  <si>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</si>
  <si>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</si>
  <si>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</si>
  <si>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</si>
  <si>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</si>
  <si>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</si>
  <si>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</si>
  <si>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</si>
  <si>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</si>
  <si>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</si>
  <si>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</si>
  <si>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</si>
  <si>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</si>
  <si>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</si>
  <si>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</si>
  <si>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</si>
  <si>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</si>
  <si>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</si>
  <si>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</si>
  <si>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</si>
  <si>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</si>
  <si>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</si>
  <si>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</si>
  <si>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</si>
  <si>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</si>
  <si>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</si>
  <si>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</si>
  <si>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</si>
  <si>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</si>
  <si>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</si>
  <si>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</si>
  <si>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</si>
  <si>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</si>
  <si>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</si>
  <si>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</si>
  <si>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</si>
  <si>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</si>
  <si>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</si>
  <si>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</si>
  <si>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</si>
  <si>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</si>
  <si>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</si>
  <si>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</si>
  <si>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</si>
  <si>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</si>
  <si>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</si>
  <si>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</si>
  <si>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</si>
  <si>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</si>
  <si>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</si>
  <si>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</si>
  <si>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</si>
  <si>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</si>
  <si>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</si>
  <si>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</si>
  <si>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</si>
  <si>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</si>
  <si>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</si>
  <si>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</si>
  <si>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</si>
  <si>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</si>
  <si>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</si>
  <si>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</si>
  <si>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</si>
  <si>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</si>
  <si>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</si>
  <si>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</si>
  <si>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</si>
  <si>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</si>
  <si>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</si>
  <si>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</si>
  <si>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</si>
  <si>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</si>
  <si>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</si>
  <si>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</si>
  <si>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</si>
  <si>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</si>
  <si>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</si>
  <si>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</si>
  <si>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</si>
  <si>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</si>
  <si>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</si>
  <si>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</si>
  <si>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</si>
  <si>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</si>
  <si>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</si>
  <si>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</si>
  <si>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</si>
  <si>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</si>
  <si>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</si>
  <si>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</si>
  <si>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</si>
  <si>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</si>
  <si>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</si>
  <si>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</si>
  <si>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</si>
  <si>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</si>
  <si>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</si>
  <si>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</si>
  <si>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</si>
  <si>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</si>
  <si>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</si>
  <si>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</si>
  <si>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</si>
  <si>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</si>
  <si>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</si>
  <si>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</si>
  <si>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</si>
  <si>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</si>
  <si>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</si>
  <si>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</si>
  <si>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</si>
  <si>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</si>
  <si>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</si>
  <si>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</si>
  <si>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</si>
  <si>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</si>
  <si>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</si>
  <si>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</si>
  <si>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</si>
  <si>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</si>
  <si>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</si>
  <si>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</si>
  <si>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</si>
  <si>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</si>
  <si>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</si>
  <si>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</si>
  <si>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</si>
  <si>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</si>
  <si>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</si>
  <si>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</si>
  <si>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</si>
  <si>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</si>
  <si>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</si>
  <si>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</si>
  <si>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</si>
  <si>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</si>
  <si>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</si>
  <si>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</si>
  <si>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</si>
  <si>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</si>
  <si>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</si>
  <si>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</si>
  <si>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</si>
  <si>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</si>
  <si>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</si>
  <si>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</si>
  <si>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</si>
  <si>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</si>
  <si>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</si>
  <si>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</si>
  <si>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</si>
  <si>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</si>
  <si>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</si>
  <si>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</si>
  <si>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</si>
  <si>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</si>
  <si>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</si>
  <si>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</si>
  <si>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</si>
  <si>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</si>
  <si>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</si>
  <si>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</si>
  <si>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</si>
  <si>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</si>
  <si>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</si>
  <si>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</si>
  <si>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</si>
  <si>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</si>
  <si>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</si>
  <si>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</si>
  <si>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</si>
  <si>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</si>
  <si>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</si>
  <si>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</si>
  <si>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</si>
  <si>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</si>
  <si>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</si>
  <si>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</si>
  <si>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</si>
  <si>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</si>
  <si>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</si>
  <si>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</si>
  <si>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</si>
  <si>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</si>
  <si>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</si>
  <si>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</si>
  <si>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</si>
  <si>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</si>
  <si>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</si>
  <si>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</si>
  <si>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</si>
  <si>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</si>
  <si>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</si>
  <si>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</si>
  <si>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</si>
  <si>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</si>
  <si>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</si>
  <si>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</si>
  <si>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</si>
  <si>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</si>
  <si>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</si>
  <si>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</si>
  <si>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</si>
  <si>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</si>
  <si>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</si>
  <si>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</si>
  <si>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</si>
  <si>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</si>
  <si>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</si>
  <si>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</si>
  <si>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</si>
  <si>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</si>
  <si>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</si>
  <si>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</si>
  <si>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</si>
  <si>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</si>
  <si>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</si>
  <si>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</si>
  <si>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</si>
  <si>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</si>
  <si>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</si>
  <si>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</si>
  <si>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</si>
  <si>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</si>
  <si>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</si>
  <si>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</si>
  <si>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</si>
  <si>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</si>
  <si>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</si>
  <si>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</si>
  <si>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</si>
  <si>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</si>
  <si>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</si>
  <si>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</si>
  <si>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</si>
  <si>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</si>
  <si>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</si>
  <si>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</si>
  <si>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</si>
  <si>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</si>
  <si>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</si>
  <si>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</si>
  <si>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</si>
  <si>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</si>
  <si>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</si>
  <si>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</si>
  <si>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</si>
  <si>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</si>
  <si>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</si>
  <si>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</si>
  <si>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</si>
  <si>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</si>
  <si>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</si>
  <si>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</si>
  <si>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</si>
  <si>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</si>
  <si>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</si>
  <si>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</si>
  <si>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</si>
  <si>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</si>
  <si>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</si>
  <si>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</si>
  <si>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</si>
  <si>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</si>
  <si>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</si>
  <si>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</si>
  <si>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</si>
  <si>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</si>
  <si>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</si>
  <si>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</si>
  <si>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</si>
  <si>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</si>
  <si>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</si>
  <si>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</si>
  <si>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</si>
  <si>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</si>
  <si>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</si>
  <si>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</si>
  <si>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</si>
  <si>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</si>
  <si>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</si>
  <si>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</si>
  <si>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</si>
  <si>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</si>
  <si>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</si>
  <si>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</si>
  <si>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</si>
  <si>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</si>
  <si>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</si>
  <si>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</si>
  <si>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</si>
  <si>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</si>
  <si>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</si>
  <si>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</si>
  <si>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</si>
  <si>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</si>
  <si>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</si>
  <si>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</si>
  <si>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</si>
  <si>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</si>
  <si>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</si>
  <si>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</si>
  <si>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</si>
  <si>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</si>
  <si>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</si>
  <si>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</si>
  <si>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</si>
  <si>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</si>
  <si>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</si>
  <si>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</si>
  <si>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</si>
  <si>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</si>
  <si>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</si>
  <si>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</si>
  <si>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</si>
  <si>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</si>
  <si>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</si>
  <si>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</si>
  <si>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</si>
  <si>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</si>
  <si>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</si>
  <si>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</si>
  <si>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</si>
  <si>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</si>
  <si>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</si>
  <si>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</si>
  <si>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</si>
  <si>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</si>
  <si>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</si>
  <si>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</si>
  <si>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</si>
  <si>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</si>
  <si>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</si>
  <si>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</si>
  <si>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</si>
  <si>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</si>
  <si>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</si>
  <si>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</si>
  <si>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</si>
  <si>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</si>
  <si>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</si>
  <si>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</si>
  <si>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</si>
  <si>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</si>
  <si>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</si>
  <si>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</si>
  <si>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</si>
  <si>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</si>
  <si>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</si>
  <si>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</si>
  <si>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</si>
  <si>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</si>
  <si>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</si>
  <si>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</si>
  <si>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</si>
  <si>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</si>
  <si>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</si>
  <si>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</si>
  <si>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</si>
  <si>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</si>
  <si>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</si>
  <si>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</si>
  <si>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</si>
  <si>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</si>
  <si>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</si>
  <si>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</si>
  <si>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</si>
  <si>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</si>
  <si>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</si>
  <si>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</si>
  <si>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</si>
  <si>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</si>
  <si>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</si>
  <si>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</si>
  <si>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</si>
  <si>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</si>
  <si>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</si>
  <si>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</si>
  <si>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</si>
  <si>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</si>
  <si>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</si>
  <si>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</si>
  <si>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</si>
  <si>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</si>
  <si>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</si>
  <si>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</si>
  <si>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</si>
  <si>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</si>
  <si>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</si>
  <si>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</si>
  <si>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</si>
  <si>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</si>
  <si>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</si>
  <si>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</si>
  <si>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</si>
  <si>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</si>
  <si>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</si>
  <si>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</si>
  <si>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</si>
  <si>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</si>
  <si>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</si>
  <si>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</si>
  <si>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</si>
  <si>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</si>
  <si>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</si>
  <si>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</si>
  <si>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</si>
  <si>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</si>
  <si>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</si>
  <si>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</si>
  <si>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</si>
  <si>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</si>
  <si>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</si>
  <si>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</si>
  <si>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</si>
  <si>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</si>
  <si>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</si>
  <si>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</si>
  <si>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</si>
  <si>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</si>
  <si>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</si>
  <si>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</si>
  <si>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</si>
  <si>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</si>
  <si>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</si>
  <si>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</si>
  <si>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</si>
  <si>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</si>
  <si>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</si>
  <si>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</si>
  <si>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</si>
  <si>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</si>
  <si>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</si>
  <si>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</si>
  <si>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</si>
  <si>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</si>
  <si>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</si>
  <si>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</si>
  <si>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</si>
  <si>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</si>
  <si>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</si>
  <si>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</si>
  <si>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</si>
  <si>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</si>
  <si>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</si>
  <si>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</si>
  <si>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</si>
  <si>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</si>
  <si>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</si>
  <si>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</si>
  <si>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</si>
  <si>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</si>
  <si>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</si>
  <si>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</si>
  <si>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</si>
  <si>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</si>
  <si>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</si>
  <si>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</si>
  <si>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</si>
  <si>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</si>
  <si>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</si>
  <si>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</si>
  <si>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</si>
  <si>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</si>
  <si>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</si>
  <si>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</si>
  <si>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</si>
  <si>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</si>
  <si>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</si>
  <si>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</si>
  <si>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</si>
  <si>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</si>
  <si>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</si>
  <si>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</si>
  <si>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</si>
  <si>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</si>
  <si>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</si>
  <si>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</si>
  <si>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</si>
  <si>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</si>
  <si>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</si>
  <si>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</si>
  <si>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</si>
  <si>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</si>
  <si>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</si>
  <si>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</si>
  <si>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</si>
  <si>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</si>
  <si>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</si>
  <si>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</si>
  <si>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</si>
  <si>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</si>
  <si>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</si>
  <si>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</si>
  <si>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</si>
  <si>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</si>
  <si>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</si>
  <si>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</si>
  <si>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</si>
  <si>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</si>
  <si>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</si>
  <si>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</si>
  <si>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</si>
  <si>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</si>
  <si>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</si>
  <si>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</si>
  <si>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</si>
  <si>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</si>
  <si>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</si>
  <si>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</si>
  <si>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</si>
  <si>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</si>
  <si>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</si>
  <si>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</si>
  <si>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</si>
  <si>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</si>
  <si>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</si>
  <si>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</si>
  <si>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</si>
  <si>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</si>
  <si>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</si>
  <si>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</si>
  <si>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</si>
  <si>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</si>
  <si>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</si>
  <si>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</si>
  <si>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</si>
  <si>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</si>
  <si>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</si>
  <si>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</si>
  <si>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</si>
  <si>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</si>
  <si>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</si>
  <si>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</si>
  <si>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</si>
  <si>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</si>
  <si>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</si>
  <si>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</si>
  <si>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</si>
  <si>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</si>
  <si>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</si>
  <si>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</si>
  <si>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</si>
  <si>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</si>
  <si>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</si>
  <si>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</si>
  <si>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</si>
  <si>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</si>
  <si>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</si>
  <si>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</si>
  <si>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</si>
  <si>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</si>
  <si>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</si>
  <si>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</si>
  <si>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</si>
  <si>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</si>
  <si>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</si>
  <si>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</si>
  <si>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</si>
  <si>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</si>
  <si>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</si>
  <si>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</si>
  <si>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</si>
  <si>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</si>
  <si>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</si>
  <si>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</si>
  <si>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</si>
  <si>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</si>
  <si>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</si>
  <si>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</si>
  <si>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</si>
  <si>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</si>
  <si>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</si>
  <si>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</si>
  <si>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</si>
  <si>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</si>
  <si>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</si>
  <si>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</si>
  <si>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</si>
  <si>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</si>
  <si>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</si>
  <si>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</si>
  <si>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</si>
  <si>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</si>
  <si>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</si>
  <si>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</si>
  <si>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</si>
  <si>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</si>
  <si>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</si>
  <si>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</si>
  <si>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</si>
  <si>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</si>
  <si>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</si>
  <si>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</si>
  <si>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</si>
  <si>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</si>
  <si>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</si>
  <si>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</si>
  <si>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</si>
  <si>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</si>
  <si>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</si>
  <si>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</si>
  <si>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</si>
  <si>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</si>
  <si>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</si>
  <si>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</si>
  <si>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</si>
  <si>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</si>
  <si>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</si>
  <si>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</si>
  <si>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</si>
  <si>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</si>
  <si>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</si>
  <si>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</si>
  <si>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</si>
  <si>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</si>
  <si>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</si>
  <si>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</si>
  <si>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</si>
  <si>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</si>
  <si>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</si>
  <si>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</si>
  <si>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</si>
  <si>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</si>
  <si>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</si>
  <si>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</si>
  <si>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</si>
  <si>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</si>
  <si>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</si>
  <si>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</si>
  <si>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</si>
  <si>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</si>
  <si>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</si>
  <si>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</si>
  <si>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</si>
  <si>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</si>
  <si>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</si>
  <si>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</si>
  <si>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</si>
  <si>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</si>
  <si>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</si>
  <si>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</si>
  <si>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</si>
  <si>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</si>
  <si>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</si>
  <si>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</si>
  <si>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</si>
  <si>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</si>
  <si>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</si>
  <si>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</si>
  <si>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</si>
  <si>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</si>
  <si>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</si>
  <si>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</si>
  <si>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</si>
  <si>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</si>
  <si>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</si>
  <si>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</si>
  <si>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</si>
  <si>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</si>
  <si>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</si>
  <si>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</si>
  <si>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</si>
  <si>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</si>
  <si>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</si>
  <si>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</si>
  <si>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</si>
  <si>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</si>
  <si>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</si>
  <si>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</si>
  <si>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</si>
  <si>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</si>
  <si>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</si>
  <si>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</si>
  <si>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</si>
  <si>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</si>
  <si>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</si>
  <si>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</si>
  <si>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</si>
  <si>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</si>
  <si>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</si>
  <si>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</si>
  <si>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</si>
  <si>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</si>
  <si>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</si>
  <si>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</si>
  <si>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</si>
  <si>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</si>
  <si>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</si>
  <si>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</si>
  <si>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</si>
  <si>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</si>
  <si>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</si>
  <si>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</si>
  <si>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</si>
  <si>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</si>
  <si>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</si>
  <si>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</si>
  <si>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</si>
  <si>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</si>
  <si>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</si>
  <si>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</si>
  <si>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</si>
  <si>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</si>
  <si>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</si>
  <si>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</si>
  <si>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</si>
  <si>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</si>
  <si>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</si>
  <si>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</si>
  <si>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</si>
  <si>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</si>
  <si>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</si>
  <si>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</si>
  <si>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</si>
  <si>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</si>
  <si>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</si>
  <si>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</si>
  <si>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</si>
  <si>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</si>
  <si>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</si>
  <si>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</si>
  <si>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</si>
  <si>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</si>
  <si>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</si>
  <si>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</si>
  <si>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</si>
  <si>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</si>
  <si>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</si>
  <si>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</si>
  <si>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</si>
  <si>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</si>
  <si>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</si>
  <si>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</si>
  <si>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</si>
  <si>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</si>
  <si>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</si>
  <si>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</si>
  <si>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</si>
  <si>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</si>
  <si>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</si>
  <si>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</si>
  <si>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</si>
  <si>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</si>
  <si>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</si>
  <si>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</si>
  <si>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</si>
  <si>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</si>
  <si>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</si>
  <si>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</si>
  <si>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</si>
  <si>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</si>
  <si>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</si>
  <si>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</si>
  <si>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</si>
  <si>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</si>
  <si>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</si>
  <si>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</si>
  <si>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</si>
  <si>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</si>
  <si>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</si>
  <si>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</si>
  <si>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</si>
  <si>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</si>
  <si>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</si>
  <si>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</si>
  <si>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</si>
  <si>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</si>
  <si>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</si>
  <si>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</si>
  <si>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</si>
  <si>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</si>
  <si>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</si>
  <si>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</si>
  <si>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</si>
  <si>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</si>
  <si>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</si>
  <si>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</si>
  <si>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</si>
  <si>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</si>
  <si>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</si>
  <si>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</si>
  <si>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</si>
  <si>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</si>
  <si>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</si>
  <si>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</si>
  <si>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</si>
  <si>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</si>
  <si>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</si>
  <si>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</si>
  <si>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</si>
  <si>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</si>
  <si>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</si>
  <si>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</si>
  <si>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</si>
  <si>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</si>
  <si>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</si>
  <si>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</si>
  <si>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</si>
  <si>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</si>
  <si>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</si>
  <si>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</si>
  <si>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</si>
  <si>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</si>
  <si>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</si>
  <si>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</si>
  <si>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</si>
  <si>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</si>
  <si>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</si>
  <si>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</si>
  <si>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</si>
  <si>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</si>
  <si>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</si>
  <si>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</si>
  <si>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</si>
  <si>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</si>
  <si>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</si>
  <si>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</si>
  <si>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</si>
  <si>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</si>
  <si>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</si>
  <si>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</si>
  <si>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</si>
  <si>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</si>
  <si>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</si>
  <si>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</si>
  <si>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</si>
  <si>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</si>
  <si>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</si>
  <si>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</si>
  <si>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</si>
  <si>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</si>
  <si>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</si>
  <si>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</si>
  <si>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</si>
  <si>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</si>
  <si>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</si>
  <si>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</si>
  <si>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</si>
  <si>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</si>
  <si>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</si>
  <si>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</si>
  <si>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</si>
  <si>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</si>
  <si>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</si>
  <si>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</si>
  <si>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</si>
  <si>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</si>
  <si>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</si>
  <si>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</si>
  <si>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</si>
  <si>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</si>
  <si>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</si>
  <si>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</si>
  <si>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</si>
  <si>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</si>
  <si>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</si>
  <si>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</si>
  <si>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</si>
  <si>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</si>
  <si>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</si>
  <si>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</si>
  <si>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</si>
  <si>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</si>
  <si>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</si>
  <si>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</si>
  <si>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</si>
  <si>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</si>
  <si>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</si>
  <si>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</si>
  <si>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</si>
  <si>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</si>
  <si>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</si>
  <si>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</si>
  <si>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</si>
  <si>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</si>
  <si>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</si>
  <si>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</si>
  <si>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</si>
  <si>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</si>
  <si>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</si>
  <si>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</si>
  <si>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</si>
  <si>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</si>
  <si>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</si>
  <si>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</si>
  <si>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</si>
  <si>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</si>
  <si>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</si>
  <si>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</si>
  <si>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</si>
  <si>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</si>
  <si>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</si>
  <si>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</si>
  <si>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</si>
  <si>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</si>
  <si>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</si>
  <si>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</si>
  <si>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</si>
  <si>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</si>
  <si>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</si>
  <si>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</si>
  <si>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</si>
  <si>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</si>
  <si>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</si>
  <si>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</si>
  <si>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</si>
  <si>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</si>
  <si>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</si>
  <si>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</si>
  <si>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</si>
  <si>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</si>
  <si>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</si>
  <si>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</si>
  <si>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</si>
  <si>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</si>
  <si>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</si>
  <si>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</si>
  <si>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</si>
  <si>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</si>
  <si>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</si>
  <si>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</si>
  <si>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</si>
  <si>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</si>
  <si>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</si>
  <si>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</si>
  <si>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</si>
  <si>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</si>
  <si>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</si>
  <si>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</si>
  <si>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</si>
  <si>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</si>
  <si>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</si>
  <si>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</si>
  <si>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</si>
  <si>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</si>
  <si>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</si>
  <si>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</si>
  <si>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</si>
  <si>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</si>
  <si>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</si>
  <si>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</si>
  <si>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</si>
  <si>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</si>
  <si>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</si>
  <si>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</si>
  <si>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</si>
  <si>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</si>
  <si>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</si>
  <si>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</si>
  <si>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</si>
  <si>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</si>
  <si>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</si>
  <si>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</si>
  <si>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</si>
  <si>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</si>
  <si>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</si>
  <si>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</si>
  <si>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</si>
  <si>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</si>
  <si>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</si>
  <si>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</si>
  <si>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</si>
  <si>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</si>
  <si>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</si>
  <si>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</si>
  <si>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</si>
  <si>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</si>
  <si>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</si>
  <si>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</si>
  <si>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</si>
  <si>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</si>
  <si>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</si>
  <si>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</si>
  <si>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</si>
  <si>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</si>
  <si>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</si>
  <si>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</si>
  <si>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</si>
  <si>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</si>
  <si>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</si>
  <si>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</si>
  <si>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</si>
  <si>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</si>
  <si>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</si>
  <si>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</si>
  <si>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</si>
  <si>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</si>
  <si>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</si>
  <si>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</si>
  <si>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</si>
  <si>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</si>
  <si>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</si>
  <si>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</si>
  <si>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</si>
  <si>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</si>
  <si>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</si>
  <si>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</si>
  <si>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</si>
  <si>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</si>
  <si>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</si>
  <si>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</si>
  <si>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</si>
  <si>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</si>
  <si>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</si>
  <si>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</si>
  <si>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</si>
  <si>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</si>
  <si>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</si>
  <si>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</si>
  <si>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</si>
  <si>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</si>
  <si>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</si>
  <si>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</si>
  <si>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</si>
  <si>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</si>
  <si>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</si>
  <si>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</si>
  <si>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</si>
  <si>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</si>
  <si>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</si>
  <si>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</si>
  <si>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</si>
  <si>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</si>
  <si>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</si>
  <si>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</si>
  <si>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</si>
  <si>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</si>
  <si>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</si>
  <si>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</si>
  <si>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</si>
  <si>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</si>
  <si>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</si>
  <si>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</si>
  <si>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</si>
  <si>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</si>
  <si>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</si>
  <si>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</si>
  <si>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</si>
  <si>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</si>
  <si>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</si>
  <si>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</si>
  <si>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</si>
  <si>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</si>
  <si>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</si>
  <si>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</si>
  <si>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</si>
  <si>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</si>
  <si>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</si>
  <si>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</si>
  <si>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</si>
  <si>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</si>
  <si>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</si>
  <si>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</si>
  <si>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</si>
  <si>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</si>
  <si>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</si>
  <si>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</si>
  <si>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</si>
  <si>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</si>
  <si>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</si>
  <si>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</si>
  <si>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</si>
  <si>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</si>
  <si>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</si>
  <si>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</si>
  <si>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</si>
  <si>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</si>
  <si>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</si>
  <si>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</si>
  <si>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</si>
  <si>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</si>
  <si>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</si>
  <si>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</si>
  <si>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</si>
  <si>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</si>
  <si>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</si>
  <si>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</si>
  <si>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</si>
  <si>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</si>
  <si>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</si>
  <si>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</si>
  <si>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</si>
  <si>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</si>
  <si>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</si>
  <si>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</si>
  <si>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</si>
  <si>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</si>
  <si>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</si>
  <si>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</si>
  <si>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</si>
  <si>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</si>
  <si>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</si>
  <si>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</si>
  <si>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</si>
  <si>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</si>
  <si>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</si>
  <si>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</si>
  <si>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</si>
  <si>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</si>
  <si>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</si>
  <si>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</si>
  <si>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</si>
  <si>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</si>
  <si>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</si>
  <si>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</si>
  <si>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</si>
  <si>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</si>
  <si>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</si>
  <si>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</si>
  <si>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</si>
  <si>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</si>
  <si>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</si>
  <si>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</si>
  <si>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</si>
  <si>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</si>
  <si>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</si>
  <si>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</si>
  <si>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</si>
  <si>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</si>
  <si>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</si>
  <si>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</si>
  <si>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</si>
  <si>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</si>
  <si>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</si>
  <si>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</si>
  <si>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</si>
  <si>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</si>
  <si>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</si>
  <si>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</si>
  <si>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</si>
  <si>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</si>
  <si>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</si>
  <si>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</si>
  <si>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</si>
  <si>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</si>
  <si>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</si>
  <si>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</si>
  <si>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</si>
  <si>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</si>
  <si>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</si>
  <si>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</si>
  <si>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</si>
  <si>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</si>
  <si>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</si>
  <si>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</si>
  <si>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</si>
  <si>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</si>
  <si>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</si>
  <si>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</si>
  <si>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</si>
  <si>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</si>
  <si>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</si>
  <si>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</si>
  <si>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</si>
  <si>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</si>
  <si>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</si>
  <si>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</si>
  <si>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</si>
  <si>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</si>
  <si>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</si>
  <si>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</si>
  <si>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</si>
  <si>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</si>
  <si>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</si>
  <si>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</si>
  <si>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</si>
  <si>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</si>
  <si>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</si>
  <si>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</si>
  <si>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</si>
  <si>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</si>
  <si>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</si>
  <si>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</si>
  <si>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</si>
  <si>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</si>
  <si>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</si>
  <si>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</si>
  <si>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</si>
  <si>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</si>
  <si>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</si>
  <si>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</si>
  <si>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</si>
  <si>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</si>
  <si>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</si>
  <si>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</si>
  <si>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</si>
  <si>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</si>
  <si>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</si>
  <si>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</si>
  <si>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</si>
  <si>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</si>
  <si>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</si>
  <si>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</si>
  <si>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</si>
  <si>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</si>
  <si>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</si>
  <si>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</si>
  <si>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</si>
  <si>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</si>
  <si>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</si>
  <si>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</si>
  <si>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</si>
  <si>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</si>
  <si>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</si>
  <si>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</si>
  <si>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</si>
  <si>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</si>
  <si>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</si>
  <si>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</si>
  <si>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</si>
  <si>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</si>
  <si>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</si>
  <si>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</si>
  <si>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</si>
  <si>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</si>
  <si>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</si>
  <si>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</si>
  <si>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</si>
  <si>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</si>
  <si>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</si>
  <si>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</si>
  <si>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</si>
  <si>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</si>
  <si>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</si>
  <si>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</si>
  <si>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</si>
  <si>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</si>
  <si>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</si>
  <si>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</si>
  <si>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</si>
  <si>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</si>
  <si>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</si>
  <si>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</si>
  <si>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</si>
  <si>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</si>
  <si>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</si>
  <si>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</si>
  <si>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</si>
  <si>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</si>
  <si>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</si>
  <si>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</si>
  <si>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</si>
  <si>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</si>
  <si>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</si>
  <si>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</si>
  <si>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</si>
  <si>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</si>
  <si>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</si>
  <si>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</si>
  <si>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</si>
  <si>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</si>
  <si>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</si>
  <si>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</si>
  <si>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</si>
  <si>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</si>
  <si>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</si>
  <si>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</si>
  <si>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</si>
  <si>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</si>
  <si>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</si>
  <si>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</si>
  <si>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</si>
  <si>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</si>
  <si>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</si>
  <si>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</si>
  <si>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</si>
  <si>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</si>
  <si>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</si>
  <si>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</si>
  <si>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</si>
  <si>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</si>
  <si>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</si>
  <si>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</si>
  <si>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</si>
  <si>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</si>
  <si>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</si>
  <si>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</si>
  <si>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</si>
  <si>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</si>
  <si>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</si>
  <si>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</si>
  <si>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</si>
  <si>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</si>
  <si>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</si>
  <si>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</si>
  <si>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</si>
  <si>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</si>
  <si>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</si>
  <si>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</si>
  <si>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</si>
  <si>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</si>
  <si>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</si>
  <si>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</si>
  <si>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</si>
  <si>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</si>
  <si>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</si>
  <si>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</si>
  <si>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</si>
  <si>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</si>
  <si>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</si>
  <si>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</si>
  <si>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</si>
  <si>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</si>
  <si>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</si>
  <si>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</si>
  <si>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</si>
  <si>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</si>
  <si>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</si>
  <si>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</si>
  <si>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</si>
  <si>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</si>
  <si>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</si>
  <si>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</si>
  <si>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</si>
  <si>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</si>
  <si>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</si>
  <si>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</si>
  <si>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</si>
  <si>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</si>
  <si>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</si>
  <si>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</si>
  <si>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</si>
  <si>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</si>
  <si>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</si>
  <si>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</si>
  <si>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</si>
  <si>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</si>
  <si>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</si>
  <si>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</si>
  <si>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</si>
  <si>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</si>
  <si>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</si>
  <si>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</si>
  <si>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</si>
  <si>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</si>
  <si>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</si>
  <si>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</si>
  <si>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</si>
  <si>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</si>
  <si>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</si>
  <si>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</si>
  <si>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</si>
  <si>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</si>
  <si>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</si>
  <si>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</si>
  <si>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</si>
  <si>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</si>
  <si>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</si>
  <si>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</si>
  <si>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</si>
  <si>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</si>
  <si>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</si>
  <si>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</si>
  <si>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</si>
  <si>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</si>
  <si>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</si>
  <si>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</si>
  <si>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</si>
  <si>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</si>
  <si>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</si>
  <si>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</si>
  <si>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</si>
  <si>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</si>
  <si>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</si>
  <si>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</si>
  <si>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</si>
  <si>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</si>
  <si>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</si>
  <si>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</si>
  <si>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</si>
  <si>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</si>
  <si>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</si>
  <si>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</si>
  <si>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</si>
  <si>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</si>
  <si>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</si>
  <si>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</si>
  <si>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</si>
  <si>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</si>
  <si>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</si>
  <si>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</si>
  <si>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</si>
  <si>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</si>
  <si>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</si>
  <si>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</si>
  <si>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</si>
  <si>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</si>
  <si>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</si>
  <si>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</si>
  <si>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</si>
  <si>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</si>
  <si>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</si>
  <si>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</si>
  <si>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</si>
  <si>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</si>
  <si>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</si>
  <si>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</si>
  <si>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</si>
  <si>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</si>
  <si>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</si>
  <si>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</si>
  <si>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</si>
  <si>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</si>
  <si>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</si>
  <si>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</si>
  <si>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</si>
  <si>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</si>
  <si>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</si>
  <si>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</si>
  <si>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</si>
  <si>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</si>
  <si>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</si>
  <si>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</si>
  <si>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</si>
  <si>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</si>
  <si>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</si>
  <si>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</si>
  <si>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</si>
  <si>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</si>
  <si>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</si>
  <si>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</si>
  <si>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</si>
  <si>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</si>
  <si>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</si>
  <si>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</si>
  <si>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</si>
  <si>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</si>
  <si>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</si>
  <si>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</si>
  <si>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</si>
  <si>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</si>
  <si>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</si>
  <si>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</si>
  <si>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</si>
  <si>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</si>
  <si>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</si>
  <si>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</si>
  <si>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</si>
  <si>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</si>
  <si>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</si>
  <si>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</si>
  <si>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</si>
  <si>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</si>
  <si>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</si>
  <si>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</si>
  <si>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</si>
  <si>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</si>
  <si>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</si>
  <si>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</si>
  <si>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</si>
  <si>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</si>
  <si>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</si>
  <si>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</si>
  <si>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</si>
  <si>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</si>
  <si>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</si>
  <si>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</si>
  <si>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</si>
  <si>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</si>
  <si>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</si>
  <si>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</si>
  <si>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</si>
  <si>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</si>
  <si>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</si>
  <si>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</si>
  <si>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</si>
  <si>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</si>
  <si>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</si>
  <si>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</si>
  <si>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</si>
  <si>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</si>
  <si>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</si>
  <si>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</si>
  <si>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</si>
  <si>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</si>
  <si>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</si>
  <si>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</si>
  <si>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</si>
  <si>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</si>
  <si>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</si>
  <si>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</si>
  <si>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</si>
  <si>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</si>
  <si>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</si>
  <si>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</si>
  <si>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</si>
  <si>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</si>
  <si>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</si>
  <si>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</si>
  <si>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</si>
  <si>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</si>
  <si>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</si>
  <si>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</si>
  <si>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</si>
  <si>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</si>
  <si>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</si>
  <si>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</si>
  <si>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</si>
  <si>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</si>
  <si>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</si>
  <si>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</si>
  <si>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</si>
  <si>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</si>
  <si>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</si>
  <si>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</si>
  <si>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</si>
  <si>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</si>
  <si>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</si>
  <si>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</si>
  <si>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</si>
  <si>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</si>
  <si>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</si>
  <si>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</si>
  <si>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</si>
  <si>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</si>
  <si>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</si>
  <si>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</si>
  <si>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</si>
  <si>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</si>
  <si>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</si>
  <si>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</si>
  <si>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</si>
  <si>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</si>
  <si>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</si>
  <si>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</si>
  <si>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</si>
  <si>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</si>
  <si>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</si>
  <si>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</si>
  <si>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</si>
  <si>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</si>
  <si>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</si>
  <si>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</si>
  <si>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</si>
  <si>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</si>
  <si>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</si>
  <si>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</si>
  <si>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</si>
  <si>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</si>
  <si>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</si>
  <si>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</si>
  <si>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</si>
  <si>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</si>
  <si>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</si>
  <si>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</si>
  <si>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</si>
  <si>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</si>
  <si>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</si>
  <si>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</si>
  <si>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</si>
  <si>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</si>
  <si>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</si>
  <si>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</si>
  <si>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</si>
  <si>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</si>
  <si>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</si>
  <si>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</si>
  <si>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</si>
  <si>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</si>
  <si>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</si>
  <si>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</si>
  <si>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</si>
  <si>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</si>
  <si>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</si>
  <si>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</si>
  <si>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</si>
  <si>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</si>
  <si>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</si>
  <si>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</si>
  <si>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</si>
  <si>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</si>
  <si>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</si>
  <si>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</si>
  <si>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</si>
  <si>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</si>
  <si>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</si>
  <si>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</si>
  <si>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</si>
  <si>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</si>
  <si>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</si>
  <si>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</si>
  <si>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</si>
  <si>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</si>
  <si>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</si>
  <si>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</si>
  <si>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</si>
  <si>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</si>
  <si>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</si>
  <si>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</si>
  <si>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</si>
  <si>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</si>
  <si>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</si>
  <si>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</si>
  <si>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</si>
  <si>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</si>
  <si>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</si>
  <si>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</si>
  <si>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</si>
  <si>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</si>
  <si>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</si>
  <si>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</si>
  <si>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</si>
  <si>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</si>
  <si>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</si>
  <si>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</si>
  <si>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</si>
  <si>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</si>
  <si>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</si>
  <si>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</si>
  <si>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</si>
  <si>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</si>
  <si>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</si>
  <si>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</si>
  <si>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</si>
  <si>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</si>
  <si>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</si>
  <si>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</si>
  <si>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</si>
  <si>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</si>
  <si>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</si>
  <si>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</si>
  <si>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</si>
  <si>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</si>
  <si>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</si>
  <si>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</si>
  <si>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</si>
  <si>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</si>
  <si>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</si>
  <si>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</si>
  <si>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</si>
  <si>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</si>
  <si>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</si>
  <si>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</si>
  <si>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</si>
  <si>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</si>
  <si>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</si>
  <si>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</si>
  <si>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</si>
  <si>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</si>
  <si>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</si>
  <si>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</si>
  <si>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</si>
  <si>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</si>
  <si>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</si>
  <si>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</si>
  <si>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</si>
  <si>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</si>
  <si>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</si>
  <si>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</si>
  <si>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</si>
  <si>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</si>
  <si>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</si>
  <si>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</si>
  <si>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</si>
  <si>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</si>
  <si>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</si>
  <si>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</si>
  <si>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</si>
  <si>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</si>
  <si>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</si>
  <si>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</si>
  <si>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</si>
  <si>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</si>
  <si>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</si>
  <si>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</si>
  <si>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</si>
  <si>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</si>
  <si>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</si>
  <si>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</si>
  <si>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</si>
  <si>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</si>
  <si>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</si>
  <si>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</si>
  <si>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</si>
  <si>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</si>
  <si>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</si>
  <si>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</si>
  <si>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</si>
  <si>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</si>
  <si>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</si>
  <si>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</si>
  <si>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</si>
  <si>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</si>
  <si>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</si>
  <si>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</si>
  <si>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</si>
  <si>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</si>
  <si>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</si>
  <si>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</si>
  <si>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</si>
  <si>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</si>
  <si>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</si>
  <si>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</si>
  <si>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</si>
  <si>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</si>
  <si>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</si>
  <si>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</si>
  <si>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</si>
  <si>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</si>
  <si>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</si>
  <si>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</si>
  <si>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</si>
  <si>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</si>
  <si>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</si>
  <si>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</si>
  <si>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</si>
  <si>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</si>
  <si>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</si>
  <si>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</si>
  <si>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</si>
  <si>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</si>
  <si>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</si>
  <si>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</si>
  <si>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</si>
  <si>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</si>
  <si>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</si>
  <si>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</si>
  <si>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</si>
  <si>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</si>
  <si>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</si>
  <si>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</si>
  <si>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</si>
  <si>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</si>
  <si>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</si>
  <si>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</si>
  <si>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</si>
  <si>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</si>
  <si>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</si>
  <si>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</si>
  <si>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</si>
  <si>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</si>
  <si>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</si>
  <si>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</si>
  <si>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</si>
  <si>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</si>
  <si>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</si>
  <si>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</si>
  <si>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</si>
  <si>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</si>
  <si>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</si>
  <si>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</si>
  <si>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</si>
  <si>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</si>
  <si>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</si>
  <si>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</si>
  <si>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</si>
  <si>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</si>
  <si>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</si>
  <si>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</si>
  <si>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</si>
  <si>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</si>
  <si>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</si>
  <si>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</si>
  <si>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</si>
  <si>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</si>
  <si>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</si>
  <si>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</si>
  <si>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</si>
  <si>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</si>
  <si>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</si>
  <si>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</si>
  <si>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</si>
  <si>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</si>
  <si>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</si>
  <si>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</si>
  <si>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</si>
  <si>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</si>
  <si>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</si>
  <si>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</si>
  <si>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</si>
  <si>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</si>
  <si>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</si>
  <si>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</si>
  <si>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</si>
  <si>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</si>
  <si>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</si>
  <si>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</si>
  <si>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</si>
  <si>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</si>
  <si>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</si>
  <si>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</si>
  <si>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</si>
  <si>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</si>
  <si>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</si>
  <si>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</si>
  <si>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</si>
  <si>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</si>
  <si>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</si>
  <si>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</si>
  <si>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</si>
  <si>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</si>
  <si>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</si>
  <si>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</si>
  <si>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</si>
  <si>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</si>
  <si>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</si>
  <si>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</si>
  <si>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</si>
  <si>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</si>
  <si>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</si>
  <si>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</si>
  <si>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</si>
  <si>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</si>
  <si>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</si>
  <si>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</si>
  <si>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</si>
  <si>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</si>
  <si>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</si>
  <si>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</si>
  <si>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</si>
  <si>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</si>
  <si>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</si>
  <si>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</si>
  <si>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</si>
  <si>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</si>
  <si>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</si>
  <si>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</si>
  <si>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</si>
  <si>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</si>
  <si>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</si>
  <si>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</si>
  <si>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</si>
  <si>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</si>
  <si>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</si>
  <si>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</si>
  <si>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</si>
  <si>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</si>
  <si>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</si>
  <si>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</si>
  <si>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</si>
  <si>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</si>
  <si>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</si>
  <si>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</si>
  <si>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</si>
  <si>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</si>
  <si>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</si>
  <si>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</si>
  <si>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</si>
  <si>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</si>
  <si>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</si>
  <si>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</si>
  <si>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</si>
  <si>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</si>
  <si>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</si>
  <si>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</si>
  <si>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</si>
  <si>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</si>
  <si>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</si>
  <si>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</si>
  <si>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</si>
  <si>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</si>
  <si>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</si>
  <si>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</si>
  <si>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</si>
  <si>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</si>
  <si>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</si>
  <si>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</si>
  <si>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</si>
  <si>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</si>
  <si>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</si>
  <si>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</si>
  <si>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</si>
  <si>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</si>
  <si>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</si>
  <si>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</si>
  <si>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</si>
  <si>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</si>
  <si>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</si>
  <si>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</si>
  <si>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</si>
  <si>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</si>
  <si>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</si>
  <si>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</si>
  <si>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</si>
  <si>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</si>
  <si>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</si>
  <si>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</si>
  <si>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</si>
  <si>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</si>
  <si>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</si>
  <si>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</si>
  <si>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</si>
  <si>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</si>
  <si>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</si>
  <si>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</si>
  <si>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</si>
  <si>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</si>
  <si>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</si>
  <si>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</si>
  <si>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</si>
  <si>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</si>
  <si>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</si>
  <si>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</si>
  <si>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</si>
  <si>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</si>
  <si>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</si>
  <si>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</si>
  <si>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</si>
  <si>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</si>
  <si>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</si>
  <si>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</si>
  <si>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</si>
  <si>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</si>
  <si>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</si>
  <si>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</si>
  <si>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</si>
  <si>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</si>
  <si>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</si>
  <si>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</si>
  <si>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</si>
  <si>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</si>
  <si>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</si>
  <si>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</si>
  <si>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</si>
  <si>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</si>
  <si>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</si>
  <si>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</si>
  <si>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</si>
  <si>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</si>
  <si>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</si>
  <si>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</si>
  <si>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</si>
  <si>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</si>
  <si>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</si>
  <si>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</si>
  <si>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</si>
  <si>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</si>
  <si>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</si>
  <si>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</si>
  <si>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</si>
  <si>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</si>
  <si>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</si>
  <si>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</si>
  <si>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</si>
  <si>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</si>
  <si>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</si>
  <si>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</si>
  <si>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</si>
  <si>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</si>
  <si>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</si>
  <si>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</si>
  <si>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</si>
  <si>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</si>
  <si>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</si>
  <si>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</si>
  <si>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</si>
  <si>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</si>
  <si>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</si>
  <si>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</si>
  <si>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</si>
  <si>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</si>
  <si>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</si>
  <si>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</si>
  <si>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</si>
  <si>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</si>
  <si>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</si>
  <si>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</si>
  <si>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</si>
  <si>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</si>
  <si>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</si>
  <si>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</si>
  <si>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</si>
  <si>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</si>
  <si>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</si>
  <si>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</si>
  <si>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</si>
  <si>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</si>
  <si>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</si>
  <si>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</si>
  <si>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</si>
  <si>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</si>
  <si>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</si>
  <si>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</si>
  <si>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</si>
  <si>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</si>
  <si>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</si>
  <si>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</si>
  <si>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</si>
  <si>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</si>
  <si>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</si>
  <si>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</si>
  <si>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</si>
  <si>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</si>
  <si>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</si>
  <si>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</si>
  <si>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</si>
  <si>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</si>
  <si>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</si>
  <si>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</si>
  <si>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</si>
  <si>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</si>
  <si>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</si>
  <si>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</si>
  <si>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</si>
  <si>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</si>
  <si>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</si>
  <si>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</si>
  <si>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</si>
  <si>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</si>
  <si>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</si>
  <si>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</si>
  <si>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</si>
  <si>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</si>
  <si>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</si>
  <si>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</si>
  <si>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</si>
  <si>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</si>
  <si>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</si>
  <si>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</si>
  <si>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</si>
  <si>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</si>
  <si>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</si>
  <si>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</si>
  <si>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</si>
  <si>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</si>
  <si>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</si>
  <si>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</si>
  <si>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</si>
  <si>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</si>
  <si>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</si>
  <si>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</si>
  <si>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</si>
  <si>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</si>
  <si>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</si>
  <si>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</si>
  <si>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</si>
  <si>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</si>
  <si>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</si>
  <si>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</si>
  <si>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</si>
  <si>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</si>
  <si>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</si>
  <si>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</si>
  <si>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</si>
  <si>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</si>
  <si>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</si>
  <si>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</si>
  <si>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</si>
  <si>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</si>
  <si>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</si>
  <si>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</si>
  <si>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</si>
  <si>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</si>
  <si>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</si>
  <si>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</si>
  <si>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</si>
  <si>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</si>
  <si>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</si>
  <si>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</si>
  <si>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</si>
  <si>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</si>
  <si>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</si>
  <si>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</si>
  <si>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</si>
  <si>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</si>
  <si>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</si>
  <si>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</si>
  <si>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</si>
  <si>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</si>
  <si>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</si>
  <si>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</si>
  <si>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</si>
  <si>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</si>
  <si>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</si>
  <si>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</si>
  <si>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</si>
  <si>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</si>
  <si>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</si>
  <si>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</si>
  <si>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</si>
  <si>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</si>
  <si>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</si>
  <si>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</si>
  <si>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</si>
  <si>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</si>
  <si>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</si>
  <si>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</si>
  <si>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</si>
  <si>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</si>
  <si>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</si>
  <si>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</si>
  <si>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</si>
  <si>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</si>
  <si>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</si>
  <si>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</si>
  <si>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</si>
  <si>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</si>
  <si>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</si>
  <si>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</si>
  <si>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</si>
  <si>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</si>
  <si>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</si>
  <si>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</si>
  <si>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</si>
  <si>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</si>
  <si>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</si>
  <si>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</si>
  <si>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</si>
  <si>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</si>
  <si>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</si>
  <si>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</si>
  <si>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</si>
  <si>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</si>
  <si>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</si>
  <si>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</si>
  <si>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</si>
  <si>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</si>
  <si>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</si>
  <si>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</si>
  <si>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</si>
  <si>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</si>
  <si>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</si>
  <si>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</si>
  <si>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</si>
  <si>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</si>
  <si>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</si>
  <si>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</si>
  <si>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</si>
  <si>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</si>
  <si>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</si>
  <si>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</si>
  <si>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</si>
  <si>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</si>
  <si>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</si>
  <si>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</si>
  <si>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</si>
  <si>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</si>
  <si>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</si>
  <si>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</si>
  <si>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</si>
  <si>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</si>
  <si>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</si>
  <si>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</si>
  <si>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</si>
  <si>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</si>
  <si>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</si>
  <si>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</si>
  <si>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</si>
  <si>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</si>
  <si>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</si>
  <si>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</si>
  <si>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</si>
  <si>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</si>
  <si>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</si>
  <si>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</si>
  <si>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</si>
  <si>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</si>
  <si>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</si>
  <si>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</si>
  <si>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</si>
  <si>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</si>
  <si>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</si>
  <si>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</si>
  <si>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</si>
  <si>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</si>
  <si>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</si>
  <si>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</si>
  <si>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</si>
  <si>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</si>
  <si>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</si>
  <si>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</si>
  <si>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</si>
  <si>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</si>
  <si>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</si>
  <si>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</si>
  <si>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</si>
  <si>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</si>
  <si>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</si>
  <si>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</si>
  <si>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</si>
  <si>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</si>
  <si>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</si>
  <si>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</si>
  <si>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</si>
  <si>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</si>
  <si>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</si>
  <si>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</si>
  <si>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</si>
  <si>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</si>
  <si>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</si>
  <si>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</si>
  <si>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</si>
  <si>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</si>
  <si>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</si>
  <si>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</si>
  <si>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</si>
  <si>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</si>
  <si>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</si>
  <si>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</si>
  <si>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</si>
  <si>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</si>
  <si>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</si>
  <si>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</si>
  <si>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</si>
  <si>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</si>
  <si>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</si>
  <si>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</si>
  <si>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</si>
  <si>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</si>
  <si>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</si>
  <si>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</si>
  <si>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</si>
  <si>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</si>
  <si>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</si>
  <si>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</si>
  <si>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</si>
  <si>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</si>
  <si>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</si>
  <si>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</si>
  <si>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</si>
  <si>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</si>
  <si>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</si>
  <si>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</si>
  <si>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</si>
  <si>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</si>
  <si>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</si>
  <si>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</si>
  <si>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</si>
  <si>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</si>
  <si>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</si>
  <si>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</si>
  <si>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</si>
  <si>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</si>
  <si>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</si>
  <si>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</si>
  <si>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</si>
  <si>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</si>
  <si>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</si>
  <si>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</si>
  <si>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</si>
  <si>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</si>
  <si>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</si>
  <si>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</si>
  <si>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</si>
  <si>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</si>
  <si>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</si>
  <si>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</si>
  <si>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</si>
  <si>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</si>
  <si>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</si>
  <si>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</si>
  <si>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</si>
  <si>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</si>
  <si>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</si>
  <si>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</si>
  <si>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</si>
  <si>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</si>
  <si>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</si>
  <si>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</si>
  <si>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</si>
  <si>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</si>
  <si>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</si>
  <si>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</si>
  <si>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</si>
  <si>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</si>
  <si>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</si>
  <si>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</si>
  <si>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</si>
  <si>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</si>
  <si>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</si>
  <si>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</si>
  <si>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</si>
  <si>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</si>
  <si>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</si>
  <si>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</si>
  <si>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</si>
  <si>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</si>
  <si>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</si>
  <si>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</si>
  <si>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</si>
  <si>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</si>
  <si>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</si>
  <si>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</si>
  <si>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</si>
  <si>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</si>
  <si>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</si>
  <si>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</si>
  <si>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</si>
  <si>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</si>
  <si>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</si>
  <si>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</si>
  <si>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</si>
  <si>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</si>
  <si>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</si>
  <si>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</si>
  <si>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</si>
  <si>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</si>
  <si>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</si>
  <si>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</si>
  <si>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</si>
  <si>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</si>
  <si>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</si>
  <si>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</si>
  <si>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</si>
  <si>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</si>
  <si>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</si>
  <si>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</si>
  <si>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</si>
  <si>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</si>
  <si>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</si>
  <si>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</si>
  <si>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</si>
  <si>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</si>
  <si>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</si>
  <si>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</si>
  <si>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</si>
  <si>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</si>
  <si>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</si>
  <si>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</si>
  <si>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</si>
  <si>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</si>
  <si>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</si>
  <si>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</si>
  <si>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</si>
  <si>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</si>
  <si>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</si>
  <si>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</si>
  <si>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</si>
  <si>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</si>
  <si>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</si>
  <si>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</si>
  <si>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</si>
  <si>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</si>
  <si>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</si>
  <si>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</si>
  <si>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</si>
  <si>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</si>
  <si>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</si>
  <si>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</si>
  <si>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</si>
  <si>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</si>
  <si>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</si>
  <si>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</si>
  <si>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</si>
  <si>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</si>
  <si>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</si>
  <si>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</si>
  <si>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</si>
  <si>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</si>
  <si>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</si>
  <si>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</si>
  <si>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</si>
  <si>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</si>
  <si>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</si>
  <si>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</si>
  <si>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</si>
  <si>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</si>
  <si>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</si>
  <si>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</si>
  <si>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</si>
  <si>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</si>
  <si>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</si>
  <si>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</si>
  <si>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</si>
  <si>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</si>
  <si>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</si>
  <si>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</si>
  <si>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</si>
  <si>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</si>
  <si>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</si>
  <si>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</si>
  <si>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</si>
  <si>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</si>
  <si>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</si>
  <si>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</si>
  <si>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</si>
  <si>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</si>
  <si>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</si>
  <si>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</si>
  <si>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</si>
  <si>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</si>
  <si>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</si>
  <si>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</si>
  <si>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</si>
  <si>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</si>
  <si>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</si>
  <si>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</si>
  <si>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</si>
  <si>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</si>
  <si>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</si>
  <si>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</si>
  <si>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</si>
  <si>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</si>
  <si>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</si>
  <si>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</si>
  <si>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</si>
  <si>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</si>
  <si>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</si>
  <si>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</si>
  <si>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</si>
  <si>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</si>
  <si>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</si>
  <si>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</si>
  <si>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</si>
  <si>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</si>
  <si>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</si>
  <si>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</si>
  <si>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</si>
  <si>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</si>
  <si>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</si>
  <si>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</si>
  <si>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</si>
  <si>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</si>
  <si>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</si>
  <si>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</si>
  <si>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</si>
  <si>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</si>
  <si>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</si>
  <si>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</si>
  <si>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</si>
  <si>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</si>
  <si>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</si>
  <si>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</si>
  <si>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</si>
  <si>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</si>
  <si>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</si>
  <si>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</si>
  <si>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</si>
  <si>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</si>
  <si>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</si>
  <si>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</si>
  <si>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</si>
  <si>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</si>
  <si>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</si>
  <si>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</si>
  <si>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</si>
  <si>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</si>
  <si>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</si>
  <si>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</si>
  <si>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</si>
  <si>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</si>
  <si>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</si>
  <si>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</si>
  <si>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</si>
  <si>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</si>
  <si>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</si>
  <si>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</si>
  <si>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</si>
  <si>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</si>
  <si>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</si>
  <si>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</si>
  <si>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</si>
  <si>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</si>
  <si>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</si>
  <si>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</si>
  <si>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</si>
  <si>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</si>
  <si>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</si>
  <si>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</si>
  <si>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</si>
  <si>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</si>
  <si>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</si>
  <si>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</si>
  <si>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</si>
  <si>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</si>
  <si>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</si>
  <si>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</si>
  <si>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</si>
  <si>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</si>
  <si>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</si>
  <si>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</si>
  <si>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</si>
  <si>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</si>
  <si>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</si>
  <si>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</si>
  <si>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</si>
  <si>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</si>
  <si>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</si>
  <si>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</si>
  <si>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</si>
  <si>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</si>
  <si>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</si>
  <si>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</si>
  <si>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</si>
  <si>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</si>
  <si>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</si>
  <si>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</si>
  <si>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</si>
  <si>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</si>
  <si>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</si>
  <si>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</si>
  <si>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</si>
  <si>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</si>
  <si>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</si>
  <si>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</si>
  <si>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</si>
  <si>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</si>
  <si>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</si>
  <si>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</si>
  <si>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</si>
  <si>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</si>
  <si>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</si>
  <si>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</si>
  <si>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</si>
  <si>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</si>
  <si>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</si>
  <si>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</si>
  <si>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</si>
  <si>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</si>
  <si>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</si>
  <si>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</si>
  <si>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</si>
  <si>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</si>
  <si>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</si>
  <si>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</si>
  <si>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</si>
  <si>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</si>
  <si>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</si>
  <si>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</si>
  <si>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</si>
  <si>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</si>
  <si>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</si>
  <si>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</si>
  <si>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</si>
  <si>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</si>
  <si>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</si>
  <si>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</si>
  <si>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</si>
  <si>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</si>
  <si>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</si>
  <si>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</si>
  <si>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</si>
  <si>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</si>
  <si>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</si>
  <si>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</si>
  <si>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</si>
  <si>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</si>
  <si>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</si>
  <si>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</si>
  <si>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</si>
  <si>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</si>
  <si>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</si>
  <si>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</si>
  <si>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</si>
  <si>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</si>
  <si>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</si>
  <si>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</si>
  <si>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</si>
  <si>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</si>
  <si>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</si>
  <si>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</si>
  <si>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</si>
  <si>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</si>
  <si>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</si>
  <si>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</si>
  <si>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</si>
  <si>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</si>
  <si>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</si>
  <si>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</si>
  <si>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</si>
  <si>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</si>
  <si>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</si>
  <si>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</si>
  <si>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</si>
  <si>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</si>
  <si>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</si>
  <si>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</si>
  <si>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</si>
  <si>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</si>
  <si>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</si>
  <si>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</si>
  <si>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</si>
  <si>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</si>
  <si>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</si>
  <si>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</si>
  <si>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</si>
  <si>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</si>
  <si>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</si>
  <si>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</si>
  <si>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</si>
  <si>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</si>
  <si>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</si>
  <si>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</si>
  <si>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</si>
  <si>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</si>
  <si>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</si>
  <si>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</si>
  <si>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</si>
  <si>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</si>
  <si>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</si>
  <si>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</si>
  <si>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</si>
  <si>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</si>
  <si>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</si>
  <si>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</si>
  <si>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</si>
  <si>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</si>
  <si>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</si>
  <si>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</si>
  <si>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</si>
  <si>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</si>
  <si>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</si>
  <si>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</si>
  <si>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</si>
  <si>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</si>
  <si>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</si>
  <si>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</si>
  <si>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</si>
  <si>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</si>
  <si>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</si>
  <si>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</si>
  <si>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</si>
  <si>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</si>
  <si>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</si>
  <si>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</si>
  <si>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</si>
  <si>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</si>
  <si>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</si>
  <si>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</si>
  <si>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</si>
  <si>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</si>
  <si>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</si>
  <si>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</si>
  <si>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</si>
  <si>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</si>
  <si>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</si>
  <si>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</si>
  <si>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</si>
  <si>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</si>
  <si>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</si>
  <si>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</si>
  <si>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</si>
  <si>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</si>
  <si>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</si>
  <si>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</si>
  <si>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</si>
  <si>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</si>
  <si>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</si>
  <si>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</si>
  <si>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</si>
  <si>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</si>
  <si>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</si>
  <si>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</si>
  <si>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</si>
  <si>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</si>
  <si>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</si>
  <si>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</si>
  <si>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</si>
  <si>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</si>
  <si>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</si>
  <si>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</si>
  <si>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</si>
  <si>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</si>
  <si>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</si>
  <si>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</si>
  <si>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</si>
  <si>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</si>
  <si>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</si>
  <si>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</si>
  <si>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</si>
  <si>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</si>
  <si>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</si>
  <si>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</si>
  <si>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</si>
  <si>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</si>
  <si>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</si>
  <si>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</si>
  <si>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</si>
  <si>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</si>
  <si>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</si>
  <si>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</si>
  <si>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</si>
  <si>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</si>
  <si>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</si>
  <si>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</si>
  <si>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</si>
  <si>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</si>
  <si>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</si>
  <si>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</si>
  <si>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</si>
  <si>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</si>
  <si>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</si>
  <si>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</si>
  <si>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</si>
  <si>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</si>
  <si>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</si>
  <si>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</si>
  <si>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</si>
  <si>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</si>
  <si>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</si>
  <si>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</si>
  <si>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</si>
  <si>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</si>
  <si>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</si>
  <si>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</si>
  <si>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</si>
  <si>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</si>
  <si>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</si>
  <si>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</si>
  <si>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</si>
  <si>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</si>
  <si>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</si>
  <si>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</si>
  <si>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</si>
  <si>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</si>
  <si>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</si>
  <si>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</si>
  <si>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</si>
  <si>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</si>
  <si>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</si>
  <si>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</si>
  <si>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</si>
  <si>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</si>
  <si>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</si>
  <si>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</si>
  <si>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</si>
  <si>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</si>
  <si>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</si>
  <si>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</si>
  <si>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</si>
  <si>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</si>
  <si>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</si>
  <si>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</si>
  <si>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</si>
  <si>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</si>
  <si>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</si>
  <si>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</si>
  <si>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</si>
  <si>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</si>
  <si>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</si>
  <si>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</si>
  <si>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</si>
  <si>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</si>
  <si>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</si>
  <si>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</si>
  <si>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</si>
  <si>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</si>
  <si>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</si>
  <si>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</si>
  <si>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</si>
  <si>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</si>
  <si>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</si>
  <si>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</si>
  <si>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</si>
  <si>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</si>
  <si>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</si>
  <si>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</si>
  <si>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</si>
  <si>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</si>
  <si>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</si>
  <si>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</si>
  <si>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</si>
  <si>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</si>
  <si>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</si>
  <si>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</si>
  <si>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</si>
  <si>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</si>
  <si>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</si>
  <si>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</si>
  <si>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</si>
  <si>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</si>
  <si>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</si>
  <si>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</si>
  <si>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</si>
  <si>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</si>
  <si>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</si>
  <si>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</si>
  <si>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</si>
  <si>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</si>
  <si>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</si>
  <si>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</si>
  <si>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</si>
  <si>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</si>
  <si>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</si>
  <si>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</si>
  <si>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</si>
  <si>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</si>
  <si>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</si>
  <si>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</si>
  <si>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</si>
  <si>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</si>
  <si>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</si>
  <si>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</si>
  <si>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</si>
  <si>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</si>
  <si>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</si>
  <si>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</si>
  <si>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</si>
  <si>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</si>
  <si>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</si>
  <si>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</si>
  <si>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</si>
  <si>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</si>
  <si>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</si>
  <si>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</si>
  <si>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</si>
  <si>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</si>
  <si>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</si>
  <si>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</si>
  <si>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</si>
  <si>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</si>
  <si>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</si>
  <si>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</si>
  <si>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</si>
  <si>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</si>
  <si>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</si>
  <si>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</si>
  <si>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</si>
  <si>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</si>
  <si>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</si>
  <si>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</si>
  <si>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</si>
  <si>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</si>
  <si>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</si>
  <si>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</si>
  <si>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</si>
  <si>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</si>
  <si>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</si>
  <si>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</si>
  <si>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</si>
  <si>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</si>
  <si>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</si>
  <si>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</si>
  <si>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</si>
  <si>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</si>
  <si>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</si>
  <si>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</si>
  <si>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</si>
  <si>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</si>
  <si>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</si>
  <si>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</si>
  <si>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</si>
  <si>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</si>
  <si>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</si>
  <si>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</si>
  <si>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</si>
  <si>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</si>
  <si>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</si>
  <si>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</si>
  <si>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</si>
  <si>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</si>
  <si>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</si>
  <si>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</si>
  <si>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</si>
  <si>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</si>
  <si>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</si>
  <si>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</si>
  <si>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</si>
  <si>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</si>
  <si>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</si>
  <si>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</si>
  <si>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</si>
  <si>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</si>
  <si>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</si>
  <si>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</si>
  <si>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</si>
  <si>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</si>
  <si>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</si>
  <si>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</si>
  <si>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</si>
  <si>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</si>
  <si>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</si>
  <si>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</si>
  <si>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</si>
  <si>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</si>
  <si>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</si>
  <si>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</si>
  <si>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</si>
  <si>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</si>
  <si>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</si>
  <si>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</si>
  <si>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</si>
  <si>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</si>
  <si>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</si>
  <si>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</si>
  <si>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</si>
  <si>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</si>
  <si>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</si>
  <si>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</si>
  <si>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</si>
  <si>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</si>
  <si>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</si>
  <si>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</si>
  <si>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</si>
  <si>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</si>
  <si>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</si>
  <si>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</si>
  <si>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</si>
  <si>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</si>
  <si>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</si>
  <si>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</si>
  <si>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</si>
  <si>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</si>
  <si>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</si>
  <si>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</si>
  <si>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</si>
  <si>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</si>
  <si>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</si>
  <si>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</si>
  <si>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</si>
  <si>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</si>
  <si>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</si>
  <si>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</si>
  <si>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</si>
  <si>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</si>
  <si>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</si>
  <si>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</si>
  <si>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</si>
  <si>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</si>
  <si>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</si>
  <si>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</si>
  <si>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</si>
  <si>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</si>
  <si>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</si>
  <si>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</si>
  <si>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</si>
  <si>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</si>
  <si>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</si>
  <si>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</si>
  <si>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</si>
  <si>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</si>
  <si>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</si>
  <si>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</si>
  <si>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</si>
  <si>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</si>
  <si>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</si>
  <si>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</si>
  <si>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</si>
  <si>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</si>
  <si>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</si>
  <si>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</si>
  <si>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</si>
  <si>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</si>
  <si>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</si>
  <si>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</si>
  <si>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</si>
  <si>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</si>
  <si>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</si>
  <si>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</si>
  <si>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</si>
  <si>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</si>
  <si>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</si>
  <si>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</si>
  <si>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</si>
  <si>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</si>
  <si>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</si>
  <si>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</si>
  <si>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</si>
  <si>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</si>
  <si>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</si>
  <si>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</si>
  <si>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</si>
  <si>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</si>
  <si>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</si>
  <si>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</si>
  <si>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</si>
  <si>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</si>
  <si>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</si>
  <si>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</si>
  <si>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</si>
  <si>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</si>
  <si>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</si>
  <si>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</si>
  <si>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</si>
  <si>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</si>
  <si>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</si>
  <si>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</si>
  <si>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</si>
  <si>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</si>
  <si>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</si>
  <si>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</si>
  <si>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</si>
  <si>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</si>
  <si>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</si>
  <si>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</si>
  <si>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</si>
  <si>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</si>
  <si>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</si>
  <si>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</si>
  <si>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</si>
  <si>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</si>
  <si>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</si>
  <si>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</si>
  <si>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</si>
  <si>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</si>
  <si>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</si>
  <si>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</si>
  <si>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</si>
  <si>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</si>
  <si>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</si>
  <si>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</si>
  <si>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</si>
  <si>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</si>
  <si>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</si>
  <si>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</si>
  <si>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</si>
  <si>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</si>
  <si>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</si>
  <si>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</si>
  <si>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</si>
  <si>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</si>
  <si>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</si>
  <si>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</si>
  <si>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</si>
  <si>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</si>
  <si>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</si>
  <si>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</si>
  <si>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</si>
  <si>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</si>
  <si>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</si>
  <si>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</si>
  <si>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</si>
  <si>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</si>
  <si>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</si>
  <si>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</si>
  <si>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</si>
  <si>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</si>
  <si>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</si>
  <si>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</si>
  <si>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</si>
  <si>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</si>
  <si>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</si>
  <si>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</si>
  <si>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</si>
  <si>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</si>
  <si>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</si>
  <si>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</si>
  <si>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</si>
  <si>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</si>
  <si>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</si>
  <si>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</si>
  <si>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</si>
  <si>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</si>
  <si>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</si>
  <si>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</si>
  <si>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</si>
  <si>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</si>
  <si>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</si>
  <si>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</si>
  <si>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</si>
  <si>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</si>
  <si>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</si>
  <si>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</si>
  <si>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</si>
  <si>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</si>
  <si>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</si>
  <si>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</si>
  <si>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</si>
  <si>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</si>
  <si>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</si>
  <si>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</si>
  <si>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</si>
  <si>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</si>
  <si>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</si>
  <si>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</si>
  <si>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</si>
  <si>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</si>
  <si>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</si>
  <si>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</si>
  <si>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</si>
  <si>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</si>
  <si>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</si>
  <si>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</si>
  <si>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</si>
  <si>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</si>
  <si>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</si>
  <si>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</si>
  <si>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</si>
  <si>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</si>
  <si>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</si>
  <si>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</si>
  <si>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</si>
  <si>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</si>
  <si>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</si>
  <si>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</si>
  <si>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</si>
  <si>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</si>
  <si>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</si>
  <si>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</si>
  <si>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</si>
  <si>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</si>
  <si>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</si>
  <si>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</si>
  <si>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</si>
  <si>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</si>
  <si>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</si>
  <si>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</si>
  <si>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</si>
  <si>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</si>
  <si>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</si>
  <si>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</si>
  <si>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</si>
  <si>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</si>
  <si>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</si>
  <si>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</si>
  <si>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</si>
  <si>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</si>
  <si>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</si>
  <si>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</si>
  <si>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</si>
  <si>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</si>
  <si>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</si>
  <si>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</si>
  <si>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</si>
  <si>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</si>
  <si>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</si>
  <si>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</si>
  <si>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</si>
  <si>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</si>
  <si>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</si>
  <si>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</si>
  <si>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</si>
  <si>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</si>
  <si>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</si>
  <si>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</si>
  <si>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</si>
  <si>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</si>
  <si>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</si>
  <si>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</si>
  <si>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</si>
  <si>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</si>
  <si>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</si>
  <si>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</si>
  <si>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</si>
  <si>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</si>
  <si>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</si>
  <si>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</si>
  <si>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</si>
  <si>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</si>
  <si>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</si>
  <si>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</si>
  <si>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</si>
  <si>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</si>
  <si>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</si>
  <si>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</si>
  <si>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</si>
  <si>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</si>
  <si>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</si>
  <si>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</si>
  <si>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</si>
  <si>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</si>
  <si>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</si>
  <si>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</si>
  <si>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</si>
  <si>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</si>
  <si>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</si>
  <si>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</si>
  <si>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</si>
  <si>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</si>
  <si>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</si>
  <si>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</si>
  <si>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</si>
  <si>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</si>
  <si>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</si>
  <si>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</si>
  <si>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</si>
  <si>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</si>
  <si>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</si>
  <si>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</si>
  <si>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</si>
  <si>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</si>
  <si>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</si>
  <si>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</si>
  <si>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</si>
  <si>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</si>
  <si>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</si>
  <si>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</si>
  <si>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</si>
  <si>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</si>
  <si>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</si>
  <si>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</si>
  <si>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</si>
  <si>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</si>
  <si>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</si>
  <si>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</si>
  <si>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</si>
  <si>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</si>
  <si>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</si>
  <si>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</si>
  <si>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</si>
  <si>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</si>
  <si>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</si>
  <si>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</si>
  <si>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</si>
  <si>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</si>
  <si>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</si>
  <si>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</si>
  <si>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</si>
  <si>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</si>
  <si>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</si>
  <si>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</si>
  <si>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</si>
  <si>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</si>
  <si>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</si>
  <si>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</si>
  <si>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</si>
  <si>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</si>
  <si>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</si>
  <si>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</si>
  <si>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</si>
  <si>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</si>
  <si>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</si>
  <si>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</si>
  <si>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</si>
  <si>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</si>
  <si>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</si>
  <si>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</si>
  <si>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</si>
  <si>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</si>
  <si>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</si>
  <si>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</si>
  <si>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</si>
  <si>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</si>
  <si>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</si>
  <si>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</si>
  <si>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</si>
  <si>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</si>
  <si>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</si>
  <si>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</si>
  <si>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</si>
  <si>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</si>
  <si>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</si>
  <si>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</si>
  <si>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</si>
  <si>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</si>
  <si>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</si>
  <si>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</si>
  <si>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</si>
  <si>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</si>
  <si>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</si>
  <si>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</si>
  <si>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</si>
  <si>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</si>
  <si>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</si>
  <si>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</si>
  <si>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</si>
  <si>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</si>
  <si>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</si>
  <si>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</si>
  <si>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</si>
  <si>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</si>
  <si>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</si>
  <si>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</si>
  <si>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</si>
  <si>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</si>
  <si>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</si>
  <si>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</si>
  <si>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</si>
  <si>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</si>
  <si>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</si>
  <si>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</si>
  <si>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</si>
  <si>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</si>
  <si>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</si>
  <si>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</si>
  <si>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</si>
  <si>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</si>
  <si>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</si>
  <si>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</si>
  <si>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</si>
  <si>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</si>
  <si>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</si>
  <si>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</si>
  <si>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</si>
  <si>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</si>
  <si>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</si>
  <si>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</si>
  <si>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</si>
  <si>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</si>
  <si>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</si>
  <si>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</si>
  <si>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</si>
  <si>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</si>
  <si>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</si>
  <si>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</si>
  <si>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</si>
  <si>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</si>
  <si>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</si>
  <si>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</si>
  <si>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</si>
  <si>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</si>
  <si>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</si>
  <si>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</si>
  <si>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</si>
  <si>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</si>
  <si>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</si>
  <si>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</si>
  <si>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</si>
  <si>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</si>
  <si>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</si>
  <si>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</si>
  <si>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</si>
  <si>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</si>
  <si>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</si>
  <si>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</si>
  <si>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</si>
  <si>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</si>
  <si>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</si>
  <si>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</si>
  <si>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</si>
  <si>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</si>
  <si>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</si>
  <si>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</si>
  <si>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</si>
  <si>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</si>
  <si>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</si>
  <si>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</si>
  <si>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</si>
  <si>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</si>
  <si>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</si>
  <si>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</si>
  <si>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</si>
  <si>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</si>
  <si>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</si>
  <si>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</si>
  <si>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</si>
  <si>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</si>
  <si>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</si>
  <si>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</si>
  <si>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</si>
  <si>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</si>
  <si>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</si>
  <si>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</si>
  <si>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</si>
  <si>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</si>
  <si>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</si>
  <si>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</si>
  <si>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</si>
  <si>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</si>
  <si>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</si>
  <si>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</si>
  <si>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</si>
  <si>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</si>
  <si>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</si>
  <si>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</si>
  <si>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</si>
  <si>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</si>
  <si>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</si>
  <si>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</si>
  <si>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</si>
  <si>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</si>
  <si>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</si>
  <si>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</si>
  <si>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</si>
  <si>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</si>
  <si>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</si>
  <si>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</si>
  <si>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</si>
  <si>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</si>
  <si>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</si>
  <si>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</si>
  <si>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</si>
  <si>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</si>
  <si>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</si>
  <si>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</si>
  <si>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</si>
  <si>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</si>
  <si>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</si>
  <si>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</si>
  <si>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</si>
  <si>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</si>
  <si>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</si>
  <si>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</si>
  <si>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</si>
  <si>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</si>
  <si>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</si>
  <si>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</si>
  <si>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</si>
  <si>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</si>
  <si>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</si>
  <si>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</si>
  <si>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</si>
  <si>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</si>
  <si>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</si>
  <si>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</si>
  <si>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</si>
  <si>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</si>
  <si>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</si>
  <si>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</si>
  <si>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</si>
  <si>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</si>
  <si>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</si>
  <si>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</si>
  <si>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</si>
  <si>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</si>
  <si>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</si>
  <si>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</si>
  <si>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</si>
  <si>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</si>
  <si>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</si>
  <si>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</si>
  <si>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</si>
  <si>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</si>
  <si>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</si>
  <si>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</si>
  <si>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</si>
  <si>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</si>
  <si>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</si>
  <si>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</si>
  <si>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</si>
  <si>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</si>
  <si>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</si>
  <si>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</si>
  <si>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</si>
  <si>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</si>
  <si>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</si>
  <si>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</si>
  <si>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</si>
  <si>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</si>
  <si>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</si>
  <si>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</si>
  <si>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</si>
  <si>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</si>
  <si>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</si>
  <si>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</si>
  <si>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</si>
  <si>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</si>
  <si>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</si>
  <si>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</si>
  <si>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</si>
  <si>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</si>
  <si>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</si>
  <si>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</si>
  <si>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</si>
  <si>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</si>
  <si>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</si>
  <si>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</si>
  <si>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</si>
  <si>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</si>
  <si>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</si>
  <si>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</si>
  <si>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</si>
  <si>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</si>
  <si>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</si>
  <si>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</si>
  <si>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</si>
  <si>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</si>
  <si>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</si>
  <si>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</si>
  <si>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</si>
  <si>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</si>
  <si>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</si>
  <si>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</si>
  <si>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</si>
  <si>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</si>
  <si>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</si>
  <si>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</si>
  <si>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</si>
  <si>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</si>
  <si>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</si>
  <si>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</si>
  <si>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</si>
  <si>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</si>
  <si>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</si>
  <si>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</si>
  <si>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</si>
  <si>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</si>
  <si>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</si>
  <si>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</si>
  <si>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</si>
  <si>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</si>
  <si>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</si>
  <si>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</si>
  <si>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</si>
  <si>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</si>
  <si>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</si>
  <si>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</si>
  <si>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</si>
  <si>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</si>
  <si>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</si>
  <si>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</si>
  <si>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</si>
  <si>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</si>
  <si>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</si>
  <si>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</si>
  <si>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</si>
  <si>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</si>
  <si>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</si>
  <si>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</si>
  <si>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</si>
  <si>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</si>
  <si>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</si>
  <si>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</si>
  <si>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</si>
  <si>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</si>
  <si>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</si>
  <si>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</si>
  <si>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</si>
  <si>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</si>
  <si>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</si>
  <si>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</si>
  <si>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</si>
  <si>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</si>
  <si>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</si>
  <si>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</si>
  <si>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</si>
  <si>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</si>
  <si>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</si>
  <si>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</si>
  <si>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</si>
  <si>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</si>
  <si>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</si>
  <si>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</si>
  <si>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</si>
  <si>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</si>
  <si>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</si>
  <si>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</si>
  <si>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</si>
  <si>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</si>
  <si>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</si>
  <si>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</si>
  <si>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</si>
  <si>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</si>
  <si>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</si>
  <si>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</si>
  <si>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</si>
  <si>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</si>
  <si>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</si>
  <si>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</si>
  <si>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</si>
  <si>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</si>
  <si>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</si>
  <si>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</si>
  <si>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</si>
  <si>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</si>
  <si>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</si>
  <si>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</si>
  <si>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</si>
  <si>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</si>
  <si>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</si>
  <si>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</si>
  <si>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</si>
  <si>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</si>
  <si>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</si>
  <si>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</si>
  <si>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</si>
  <si>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</si>
  <si>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</si>
  <si>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</si>
  <si>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</si>
  <si>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</si>
  <si>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</si>
  <si>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</si>
  <si>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</si>
  <si>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</si>
  <si>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</si>
  <si>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</si>
  <si>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</si>
  <si>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</si>
  <si>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</si>
  <si>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</si>
  <si>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</si>
  <si>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</si>
  <si>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</si>
  <si>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</si>
  <si>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</si>
  <si>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</si>
  <si>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</si>
  <si>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</si>
  <si>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</si>
  <si>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</si>
  <si>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</si>
  <si>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</si>
  <si>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</si>
  <si>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</si>
  <si>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</si>
  <si>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</si>
  <si>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</si>
  <si>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</si>
  <si>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</si>
  <si>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</si>
  <si>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</si>
  <si>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</si>
  <si>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</si>
  <si>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</si>
  <si>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</si>
  <si>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</si>
  <si>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</si>
  <si>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</si>
  <si>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</si>
  <si>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</si>
  <si>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</si>
  <si>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</si>
  <si>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</si>
  <si>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</si>
  <si>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</si>
  <si>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</si>
  <si>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</si>
  <si>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</si>
  <si>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</si>
  <si>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</si>
  <si>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</si>
  <si>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</si>
  <si>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</si>
  <si>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</si>
  <si>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</si>
  <si>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</si>
  <si>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</si>
  <si>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</si>
  <si>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</si>
  <si>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</si>
  <si>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</si>
  <si>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</si>
  <si>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</si>
  <si>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</si>
  <si>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</si>
  <si>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</si>
  <si>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</si>
  <si>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</si>
  <si>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</si>
  <si>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</si>
  <si>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</si>
  <si>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</si>
  <si>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</si>
  <si>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</si>
  <si>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</si>
  <si>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</si>
  <si>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</si>
  <si>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</si>
  <si>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</si>
  <si>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</si>
  <si>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</si>
  <si>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</si>
  <si>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</si>
  <si>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</si>
  <si>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</si>
  <si>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</si>
  <si>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</si>
  <si>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</si>
  <si>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</si>
  <si>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</si>
  <si>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</si>
  <si>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</si>
  <si>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</si>
  <si>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</si>
  <si>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</si>
  <si>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</si>
  <si>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</si>
  <si>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</si>
  <si>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</si>
  <si>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</si>
  <si>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</si>
  <si>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</si>
  <si>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</si>
  <si>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</si>
  <si>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</si>
  <si>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</si>
  <si>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</si>
  <si>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</si>
  <si>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</si>
  <si>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</si>
  <si>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</si>
  <si>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</si>
  <si>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</si>
  <si>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</si>
  <si>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</si>
  <si>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</si>
  <si>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</si>
  <si>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</si>
  <si>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</si>
  <si>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</si>
  <si>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</si>
  <si>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</si>
  <si>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</si>
  <si>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</si>
  <si>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</si>
  <si>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</si>
  <si>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</si>
  <si>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</si>
  <si>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</si>
  <si>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</si>
  <si>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</si>
  <si>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</si>
  <si>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</si>
  <si>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</si>
  <si>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</si>
  <si>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</si>
  <si>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</si>
  <si>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</si>
  <si>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</si>
  <si>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</si>
  <si>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</si>
  <si>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</si>
  <si>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</si>
  <si>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</si>
  <si>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</si>
  <si>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</si>
  <si>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</si>
  <si>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</si>
  <si>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</si>
  <si>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</si>
  <si>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</si>
  <si>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</si>
  <si>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</si>
  <si>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</si>
  <si>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</si>
  <si>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</si>
  <si>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</si>
  <si>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</si>
  <si>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</si>
  <si>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</si>
  <si>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</si>
  <si>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</si>
  <si>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</si>
  <si>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</si>
  <si>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</si>
  <si>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</si>
  <si>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</si>
  <si>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</si>
  <si>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</si>
  <si>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</si>
  <si>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</si>
  <si>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</si>
  <si>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</si>
  <si>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</si>
  <si>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</si>
  <si>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</si>
  <si>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</si>
  <si>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</si>
  <si>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</si>
  <si>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</si>
  <si>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</si>
  <si>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</si>
  <si>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</si>
  <si>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</si>
  <si>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</si>
  <si>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</si>
  <si>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</si>
  <si>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</si>
  <si>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</si>
  <si>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</si>
  <si>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</si>
  <si>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</si>
  <si>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</si>
  <si>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</si>
  <si>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</si>
  <si>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</si>
  <si>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</si>
  <si>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</si>
  <si>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</si>
  <si>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</si>
  <si>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</si>
  <si>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</si>
  <si>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</si>
  <si>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</si>
  <si>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</si>
  <si>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</si>
  <si>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</si>
  <si>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</si>
  <si>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</si>
  <si>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</si>
  <si>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</si>
  <si>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</si>
  <si>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</si>
  <si>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</si>
  <si>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</si>
  <si>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</si>
  <si>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</si>
  <si>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</si>
  <si>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</si>
  <si>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</si>
  <si>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</si>
  <si>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</si>
  <si>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</si>
  <si>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</si>
  <si>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</si>
  <si>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</si>
  <si>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</si>
  <si>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</si>
  <si>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</si>
  <si>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</si>
  <si>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</si>
  <si>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</si>
  <si>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</si>
  <si>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</si>
  <si>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</si>
  <si>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</si>
  <si>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</si>
  <si>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</si>
  <si>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</si>
  <si>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</si>
  <si>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</si>
  <si>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</si>
  <si>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</si>
  <si>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</si>
  <si>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</si>
  <si>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</si>
  <si>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</si>
  <si>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</si>
  <si>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</si>
  <si>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</si>
  <si>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</si>
  <si>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</si>
  <si>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</si>
  <si>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</si>
  <si>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</si>
  <si>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</si>
  <si>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</si>
  <si>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</si>
  <si>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</si>
  <si>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</si>
  <si>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</si>
  <si>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</si>
  <si>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</si>
  <si>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</si>
  <si>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</si>
  <si>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</si>
  <si>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</si>
  <si>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</si>
  <si>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</si>
  <si>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</si>
  <si>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</si>
  <si>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</si>
  <si>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</si>
  <si>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</si>
  <si>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</si>
  <si>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</si>
  <si>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</si>
  <si>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</si>
  <si>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</si>
  <si>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</si>
  <si>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</si>
  <si>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</si>
  <si>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</si>
  <si>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</si>
  <si>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</si>
  <si>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</si>
  <si>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</si>
  <si>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</si>
  <si>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</si>
  <si>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</si>
  <si>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</si>
  <si>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</si>
  <si>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</si>
  <si>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</si>
  <si>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</si>
  <si>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</si>
  <si>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</si>
  <si>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</si>
  <si>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</si>
  <si>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</si>
  <si>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</si>
  <si>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</si>
  <si>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</si>
  <si>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</si>
  <si>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</si>
  <si>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</si>
  <si>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</si>
  <si>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</si>
  <si>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</si>
  <si>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</si>
  <si>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</si>
  <si>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</si>
  <si>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</si>
  <si>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</si>
  <si>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</si>
  <si>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</si>
  <si>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</si>
  <si>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</si>
  <si>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</si>
  <si>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</si>
  <si>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</si>
  <si>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</si>
  <si>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</si>
  <si>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</si>
  <si>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</si>
  <si>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</si>
  <si>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</si>
  <si>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</si>
  <si>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</si>
  <si>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</si>
  <si>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</si>
  <si>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</si>
  <si>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</si>
  <si>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</si>
  <si>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</si>
  <si>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</si>
  <si>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</si>
  <si>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</si>
  <si>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</si>
  <si>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</si>
  <si>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</si>
  <si>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</si>
  <si>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</si>
  <si>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</si>
  <si>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</si>
  <si>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</si>
  <si>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</si>
  <si>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</si>
  <si>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</si>
  <si>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</si>
  <si>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</si>
  <si>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</si>
  <si>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</si>
  <si>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</si>
  <si>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</si>
  <si>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</si>
  <si>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</si>
  <si>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</si>
  <si>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</si>
  <si>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</si>
  <si>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</si>
  <si>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</si>
  <si>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</si>
  <si>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</si>
  <si>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</si>
  <si>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</si>
  <si>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</si>
  <si>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</si>
  <si>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</si>
  <si>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</si>
  <si>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</si>
  <si>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</si>
  <si>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</si>
  <si>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</si>
  <si>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</si>
  <si>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</si>
  <si>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</si>
  <si>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</si>
  <si>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</si>
  <si>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</si>
  <si>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</si>
  <si>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</si>
  <si>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</si>
  <si>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</si>
  <si>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</si>
  <si>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</si>
  <si>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</si>
  <si>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</si>
  <si>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</si>
  <si>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</si>
  <si>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</si>
  <si>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</si>
  <si>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</si>
  <si>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</si>
  <si>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</si>
  <si>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</si>
  <si>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</si>
  <si>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</si>
  <si>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</si>
  <si>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</si>
  <si>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</si>
  <si>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</si>
  <si>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</si>
  <si>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</si>
  <si>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</si>
  <si>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</si>
  <si>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</si>
  <si>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</si>
  <si>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</si>
  <si>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</si>
  <si>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</si>
  <si>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</si>
  <si>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</si>
  <si>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</si>
  <si>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</si>
  <si>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</si>
  <si>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</si>
  <si>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</si>
  <si>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</si>
  <si>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</si>
  <si>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</si>
  <si>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</si>
  <si>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</si>
  <si>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</si>
  <si>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</si>
  <si>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</si>
  <si>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</si>
  <si>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</si>
  <si>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</si>
  <si>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</si>
  <si>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</si>
  <si>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</si>
  <si>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</si>
  <si>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</si>
  <si>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</si>
  <si>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</si>
  <si>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</si>
  <si>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</si>
  <si>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</si>
  <si>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</si>
  <si>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</si>
  <si>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</si>
  <si>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</si>
  <si>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</si>
  <si>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</si>
  <si>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</si>
  <si>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</si>
  <si>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</si>
  <si>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</si>
  <si>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</si>
  <si>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</si>
  <si>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</si>
  <si>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</si>
  <si>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</si>
  <si>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</si>
  <si>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</si>
  <si>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</si>
  <si>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</si>
  <si>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</si>
  <si>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</si>
  <si>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</si>
  <si>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</si>
  <si>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</si>
  <si>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</si>
  <si>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</si>
  <si>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</si>
  <si>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</si>
  <si>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</si>
  <si>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</si>
  <si>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</si>
  <si>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</si>
  <si>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</si>
  <si>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</si>
  <si>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</si>
  <si>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</si>
  <si>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</si>
  <si>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</si>
  <si>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</si>
  <si>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</si>
  <si>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</si>
  <si>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</si>
  <si>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</si>
  <si>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</si>
  <si>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</si>
  <si>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</si>
  <si>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</si>
  <si>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</si>
  <si>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</si>
  <si>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</si>
  <si>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</si>
  <si>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</si>
  <si>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</si>
  <si>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</si>
  <si>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</si>
  <si>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</si>
  <si>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</si>
  <si>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</si>
  <si>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</si>
  <si>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</si>
  <si>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</si>
  <si>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</si>
  <si>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</si>
  <si>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</si>
  <si>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</si>
  <si>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</si>
  <si>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</si>
  <si>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</si>
  <si>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</si>
  <si>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</si>
  <si>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</si>
  <si>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</si>
  <si>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</si>
  <si>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</si>
  <si>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</si>
  <si>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</si>
  <si>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</si>
  <si>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</si>
  <si>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</si>
  <si>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</si>
  <si>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</si>
  <si>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</si>
  <si>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</si>
  <si>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</si>
  <si>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</si>
  <si>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</si>
  <si>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</si>
  <si>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</si>
  <si>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</si>
  <si>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</si>
  <si>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</si>
  <si>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</si>
  <si>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</si>
  <si>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</si>
  <si>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</si>
  <si>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</si>
  <si>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</si>
  <si>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</si>
  <si>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</si>
  <si>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</si>
  <si>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</si>
  <si>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</si>
  <si>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</si>
  <si>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</si>
  <si>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</si>
  <si>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</si>
  <si>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</si>
  <si>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</si>
  <si>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</si>
  <si>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</si>
  <si>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</si>
  <si>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</si>
  <si>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</si>
  <si>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</si>
  <si>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</si>
  <si>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</si>
  <si>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</si>
  <si>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</si>
  <si>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</si>
  <si>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</si>
  <si>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</si>
  <si>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</si>
  <si>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</si>
  <si>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</si>
  <si>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</si>
  <si>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</si>
  <si>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</si>
  <si>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</si>
  <si>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</si>
  <si>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</si>
  <si>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</si>
  <si>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</si>
  <si>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</si>
  <si>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</si>
  <si>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</si>
  <si>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</si>
  <si>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</si>
  <si>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</si>
  <si>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</si>
  <si>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</si>
  <si>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</si>
  <si>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</si>
  <si>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</si>
  <si>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</si>
  <si>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</si>
  <si>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</si>
  <si>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</si>
  <si>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</si>
  <si>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</si>
  <si>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</si>
  <si>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</si>
  <si>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</si>
  <si>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</si>
  <si>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</si>
  <si>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</si>
  <si>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</si>
  <si>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</si>
  <si>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</si>
  <si>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</si>
  <si>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</si>
  <si>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</si>
  <si>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</si>
  <si>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</si>
  <si>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</si>
  <si>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</si>
  <si>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</si>
  <si>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</si>
  <si>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</si>
  <si>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</si>
  <si>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</si>
  <si>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</si>
  <si>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</si>
  <si>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</si>
  <si>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</si>
  <si>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</si>
  <si>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</si>
  <si>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</si>
  <si>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</si>
  <si>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</si>
  <si>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</si>
  <si>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</si>
  <si>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</si>
  <si>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</si>
  <si>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</si>
  <si>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</si>
  <si>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</si>
  <si>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</si>
  <si>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</si>
  <si>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</si>
  <si>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</si>
  <si>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</si>
  <si>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</si>
  <si>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</si>
  <si>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</si>
  <si>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</si>
  <si>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</si>
  <si>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</si>
  <si>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</si>
  <si>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</si>
  <si>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</si>
  <si>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</si>
  <si>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</si>
  <si>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</si>
  <si>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</si>
  <si>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</si>
  <si>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</si>
  <si>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</si>
  <si>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</si>
  <si>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</si>
  <si>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</si>
  <si>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</si>
  <si>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</si>
  <si>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</si>
  <si>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</si>
  <si>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</si>
  <si>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</si>
  <si>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</si>
  <si>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</si>
  <si>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</si>
  <si>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</si>
  <si>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</si>
  <si>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</si>
  <si>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</si>
  <si>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</si>
  <si>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</si>
  <si>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</si>
  <si>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</si>
  <si>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</si>
  <si>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</si>
  <si>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</si>
  <si>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</si>
  <si>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</si>
  <si>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</si>
  <si>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</si>
  <si>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</si>
  <si>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</si>
  <si>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</si>
  <si>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</si>
  <si>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</si>
  <si>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</si>
  <si>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</si>
  <si>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</si>
  <si>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</si>
  <si>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</si>
  <si>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</si>
  <si>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</si>
  <si>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</si>
  <si>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</si>
  <si>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</si>
  <si>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</si>
  <si>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</si>
  <si>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</si>
  <si>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</si>
  <si>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</si>
  <si>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</si>
  <si>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</si>
  <si>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</si>
  <si>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</si>
  <si>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</si>
  <si>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</si>
  <si>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</si>
  <si>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</si>
  <si>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</si>
  <si>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</si>
  <si>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</si>
  <si>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</si>
  <si>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</si>
  <si>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</si>
  <si>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</si>
  <si>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</si>
  <si>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</si>
  <si>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</si>
  <si>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</si>
  <si>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</si>
  <si>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</si>
  <si>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</si>
  <si>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</si>
  <si>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</si>
  <si>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</si>
  <si>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</si>
  <si>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</si>
  <si>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</si>
  <si>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</si>
  <si>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</si>
  <si>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</si>
  <si>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</si>
  <si>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</si>
  <si>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</si>
  <si>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</si>
  <si>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</si>
  <si>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</si>
  <si>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</si>
  <si>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</si>
  <si>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</si>
  <si>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</si>
  <si>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</si>
  <si>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</si>
  <si>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</si>
  <si>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</si>
  <si>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</si>
  <si>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</si>
  <si>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</si>
  <si>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</si>
  <si>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</si>
  <si>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</si>
  <si>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</si>
  <si>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</si>
  <si>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</si>
  <si>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</si>
  <si>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</si>
  <si>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</si>
  <si>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</si>
  <si>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</si>
  <si>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</si>
  <si>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</si>
  <si>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</si>
  <si>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</si>
  <si>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</si>
  <si>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</si>
  <si>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</si>
  <si>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</si>
  <si>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</si>
  <si>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</si>
  <si>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</si>
  <si>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</si>
  <si>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</si>
  <si>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</si>
  <si>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</si>
  <si>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</si>
  <si>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</si>
  <si>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</si>
  <si>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</si>
  <si>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</si>
  <si>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</si>
  <si>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</si>
  <si>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</si>
  <si>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</si>
  <si>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</si>
  <si>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</si>
  <si>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</si>
  <si>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</si>
  <si>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</si>
  <si>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</si>
  <si>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</si>
  <si>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</si>
  <si>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</si>
  <si>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</si>
  <si>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</si>
  <si>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</si>
  <si>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</si>
  <si>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</si>
  <si>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</si>
  <si>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</si>
  <si>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</si>
  <si>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</si>
  <si>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</si>
  <si>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</si>
  <si>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</si>
  <si>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</si>
  <si>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</si>
  <si>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</si>
  <si>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</si>
  <si>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</si>
  <si>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</si>
  <si>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</si>
  <si>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</si>
  <si>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</si>
  <si>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</si>
  <si>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</si>
  <si>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</si>
  <si>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</si>
  <si>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</si>
  <si>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</si>
  <si>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</si>
  <si>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</si>
  <si>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</si>
  <si>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</si>
  <si>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</si>
  <si>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</si>
  <si>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</si>
  <si>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</si>
  <si>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</si>
  <si>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</si>
  <si>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</si>
  <si>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</si>
  <si>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</si>
  <si>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</si>
  <si>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</si>
  <si>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</si>
  <si>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</si>
  <si>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</si>
  <si>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</si>
  <si>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</si>
  <si>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</si>
  <si>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</si>
  <si>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</si>
  <si>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</si>
  <si>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</si>
  <si>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</si>
  <si>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</si>
  <si>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</si>
  <si>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</si>
  <si>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</si>
  <si>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</si>
  <si>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</si>
  <si>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</si>
  <si>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</si>
  <si>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</si>
  <si>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</si>
  <si>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</si>
  <si>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</si>
  <si>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</si>
  <si>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</si>
  <si>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</si>
  <si>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</si>
  <si>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</si>
  <si>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</si>
  <si>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</si>
  <si>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</si>
  <si>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</si>
  <si>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</si>
  <si>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</si>
  <si>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</si>
  <si>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</si>
  <si>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</si>
  <si>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</si>
  <si>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</si>
  <si>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</si>
  <si>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</si>
  <si>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</si>
  <si>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</si>
  <si>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</si>
  <si>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</si>
  <si>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</si>
  <si>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</si>
  <si>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</si>
  <si>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</si>
  <si>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</si>
  <si>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</si>
  <si>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</si>
  <si>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</si>
  <si>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</si>
  <si>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</si>
  <si>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</si>
  <si>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</si>
  <si>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</si>
  <si>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</si>
  <si>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</si>
  <si>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</si>
  <si>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</si>
  <si>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</si>
  <si>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</si>
  <si>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</si>
  <si>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</si>
  <si>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</si>
  <si>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</si>
  <si>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</si>
  <si>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</si>
  <si>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</si>
  <si>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</si>
  <si>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</si>
  <si>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</si>
  <si>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</si>
  <si>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</si>
  <si>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</si>
  <si>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</si>
  <si>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</si>
  <si>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</si>
  <si>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</si>
  <si>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</si>
  <si>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</si>
  <si>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</si>
  <si>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</si>
  <si>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</si>
  <si>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</si>
  <si>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</si>
  <si>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</si>
  <si>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</si>
  <si>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</si>
  <si>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</si>
  <si>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</si>
  <si>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</si>
  <si>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</si>
  <si>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</si>
  <si>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</si>
  <si>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</si>
  <si>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</si>
  <si>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</si>
  <si>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</si>
  <si>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</si>
  <si>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</si>
  <si>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</si>
  <si>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</si>
  <si>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</si>
  <si>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</si>
  <si>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</si>
  <si>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</si>
  <si>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</si>
  <si>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</si>
  <si>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</si>
  <si>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</si>
  <si>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</si>
  <si>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</si>
  <si>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</si>
  <si>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</si>
  <si>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</si>
  <si>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</si>
  <si>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</si>
  <si>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</si>
  <si>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</si>
  <si>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</si>
  <si>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</si>
  <si>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</si>
  <si>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</si>
  <si>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</si>
  <si>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</si>
  <si>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</si>
  <si>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</si>
  <si>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</si>
  <si>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</si>
  <si>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</si>
  <si>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</si>
  <si>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</si>
  <si>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</si>
  <si>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</si>
  <si>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</si>
  <si>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</si>
  <si>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</si>
  <si>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</si>
  <si>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</si>
  <si>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</si>
  <si>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</si>
  <si>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</si>
  <si>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</si>
  <si>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</si>
  <si>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</si>
  <si>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</si>
  <si>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</si>
  <si>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</si>
  <si>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</si>
  <si>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</si>
  <si>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</si>
  <si>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</si>
  <si>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</si>
  <si>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</si>
  <si>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</si>
  <si>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</si>
  <si>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</si>
  <si>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</si>
  <si>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</si>
  <si>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</si>
  <si>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</si>
  <si>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</si>
  <si>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</si>
  <si>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</si>
  <si>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</si>
  <si>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</si>
  <si>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</si>
  <si>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</si>
  <si>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</si>
  <si>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</si>
  <si>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</si>
  <si>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</si>
  <si>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</si>
  <si>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</si>
  <si>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</si>
  <si>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</si>
  <si>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</si>
  <si>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</si>
  <si>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</si>
  <si>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</si>
  <si>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</si>
  <si>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</si>
  <si>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</si>
  <si>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</si>
  <si>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</si>
  <si>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</si>
  <si>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</si>
  <si>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</si>
  <si>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</si>
  <si>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</si>
  <si>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</si>
  <si>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</si>
  <si>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</si>
  <si>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</si>
  <si>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</si>
  <si>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</si>
  <si>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</si>
  <si>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</si>
  <si>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</si>
  <si>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</si>
  <si>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</si>
  <si>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</si>
  <si>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</si>
  <si>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</si>
  <si>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</si>
  <si>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</si>
  <si>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</si>
  <si>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</si>
  <si>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</si>
  <si>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</si>
  <si>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</si>
  <si>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</si>
  <si>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</si>
  <si>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</si>
  <si>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</si>
  <si>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</si>
  <si>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</si>
  <si>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</si>
  <si>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</si>
  <si>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</si>
  <si>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</si>
  <si>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</si>
  <si>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</si>
  <si>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</si>
  <si>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</si>
  <si>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</si>
  <si>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</si>
  <si>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</si>
  <si>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</si>
  <si>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</si>
  <si>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</si>
  <si>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</si>
  <si>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</si>
  <si>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</si>
  <si>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</si>
  <si>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</si>
  <si>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</si>
  <si>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</si>
  <si>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</si>
  <si>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</si>
  <si>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</si>
  <si>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</si>
  <si>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</si>
  <si>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</si>
  <si>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</si>
  <si>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</si>
  <si>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</si>
  <si>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</si>
  <si>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</si>
  <si>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</si>
  <si>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</si>
  <si>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</si>
  <si>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</si>
  <si>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</si>
  <si>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</si>
  <si>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</si>
  <si>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</si>
  <si>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</si>
  <si>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</si>
  <si>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</si>
  <si>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</si>
  <si>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</si>
  <si>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</si>
  <si>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</si>
  <si>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</si>
  <si>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</si>
  <si>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</si>
  <si>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</si>
  <si>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</si>
  <si>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</si>
  <si>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</si>
  <si>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</si>
  <si>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</si>
  <si>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</si>
  <si>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</si>
  <si>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</si>
  <si>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</si>
  <si>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</si>
  <si>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</si>
  <si>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</si>
  <si>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</si>
  <si>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</si>
  <si>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</si>
  <si>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</si>
  <si>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</si>
  <si>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</si>
  <si>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</si>
  <si>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</si>
  <si>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</si>
  <si>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</si>
  <si>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</si>
  <si>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</si>
  <si>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</si>
  <si>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</si>
  <si>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</si>
  <si>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</si>
  <si>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</si>
  <si>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</si>
  <si>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</si>
  <si>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</si>
  <si>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</si>
  <si>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</si>
  <si>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</si>
  <si>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</si>
  <si>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</si>
  <si>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</si>
  <si>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</si>
  <si>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</si>
  <si>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</si>
  <si>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</si>
  <si>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</si>
  <si>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</si>
  <si>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</si>
  <si>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</si>
  <si>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</si>
  <si>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</si>
  <si>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</si>
  <si>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</si>
  <si>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</si>
  <si>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</si>
  <si>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</si>
  <si>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</si>
  <si>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</si>
  <si>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</si>
  <si>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</si>
  <si>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</si>
  <si>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</si>
  <si>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</si>
  <si>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</si>
  <si>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</si>
  <si>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</si>
  <si>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</si>
  <si>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</si>
  <si>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</si>
  <si>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</si>
  <si>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</si>
  <si>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</si>
  <si>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</si>
  <si>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</si>
  <si>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</si>
  <si>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</si>
  <si>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</si>
  <si>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</si>
  <si>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</si>
  <si>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</si>
  <si>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</si>
  <si>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</si>
  <si>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</si>
  <si>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</si>
  <si>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</si>
  <si>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</si>
  <si>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</si>
  <si>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</si>
  <si>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</si>
  <si>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</si>
  <si>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</si>
  <si>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</si>
  <si>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</si>
  <si>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</si>
  <si>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</si>
  <si>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</si>
  <si>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</si>
  <si>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</si>
  <si>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</si>
  <si>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</si>
  <si>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</si>
  <si>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</si>
  <si>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</si>
  <si>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</si>
  <si>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</si>
  <si>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</si>
  <si>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</si>
  <si>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</si>
  <si>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</si>
  <si>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</si>
  <si>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</si>
  <si>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</si>
  <si>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</si>
  <si>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</si>
  <si>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</si>
  <si>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</si>
  <si>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</si>
  <si>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</si>
  <si>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</si>
  <si>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</si>
  <si>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</si>
  <si>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</si>
  <si>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</si>
  <si>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</si>
  <si>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</si>
  <si>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</si>
  <si>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</si>
  <si>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</si>
  <si>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</si>
  <si>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</si>
  <si>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</si>
  <si>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</si>
  <si>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</si>
  <si>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</si>
  <si>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</si>
  <si>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</si>
  <si>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</si>
  <si>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</si>
  <si>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</si>
  <si>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</si>
  <si>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</si>
  <si>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</si>
  <si>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</si>
  <si>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</si>
  <si>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</si>
  <si>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</si>
  <si>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</si>
  <si>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</si>
  <si>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</si>
  <si>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</si>
  <si>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</si>
  <si>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</si>
  <si>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</si>
  <si>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</si>
  <si>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</si>
  <si>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</si>
  <si>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</si>
  <si>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</si>
  <si>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</si>
  <si>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</si>
  <si>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</si>
  <si>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</si>
  <si>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</si>
  <si>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</si>
  <si>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</si>
  <si>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</si>
  <si>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</si>
  <si>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</si>
  <si>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</si>
  <si>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</si>
  <si>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</si>
  <si>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</si>
  <si>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</si>
  <si>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</si>
  <si>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</si>
  <si>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</si>
  <si>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</si>
  <si>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</si>
  <si>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</si>
  <si>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</si>
  <si>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</si>
  <si>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</si>
  <si>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</si>
  <si>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</si>
  <si>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</si>
  <si>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</si>
  <si>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</si>
  <si>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</si>
  <si>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</si>
  <si>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</si>
  <si>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</si>
  <si>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</si>
  <si>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</si>
  <si>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</si>
  <si>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</si>
  <si>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</si>
  <si>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</si>
  <si>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</si>
  <si>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</si>
  <si>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</si>
  <si>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</si>
  <si>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</si>
  <si>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</si>
  <si>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</si>
  <si>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</si>
  <si>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</si>
  <si>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</si>
  <si>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</si>
  <si>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</si>
  <si>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</si>
  <si>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</si>
  <si>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</si>
  <si>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</si>
  <si>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</si>
  <si>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</si>
  <si>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</si>
  <si>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</si>
  <si>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</si>
  <si>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</si>
  <si>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</si>
  <si>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</si>
  <si>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</si>
  <si>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</si>
  <si>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</si>
  <si>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</si>
  <si>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</si>
  <si>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</si>
  <si>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</si>
  <si>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</si>
  <si>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</si>
  <si>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</si>
  <si>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</si>
  <si>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</si>
  <si>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</si>
  <si>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</si>
  <si>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</si>
  <si>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</si>
  <si>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</si>
  <si>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</si>
  <si>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</si>
  <si>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</si>
  <si>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</si>
  <si>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</si>
  <si>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</si>
  <si>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</si>
  <si>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</si>
  <si>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</si>
  <si>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</si>
  <si>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</si>
  <si>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</si>
  <si>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</si>
  <si>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</si>
  <si>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</si>
  <si>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</si>
  <si>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</si>
  <si>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</si>
  <si>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</si>
  <si>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</si>
  <si>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</si>
  <si>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</si>
  <si>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</si>
  <si>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</si>
  <si>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</si>
  <si>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</si>
  <si>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</si>
  <si>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</si>
  <si>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</si>
  <si>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</si>
  <si>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</si>
  <si>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</si>
  <si>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</si>
  <si>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</si>
  <si>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</si>
  <si>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</si>
  <si>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</si>
  <si>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</si>
  <si>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</si>
  <si>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</si>
  <si>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</si>
  <si>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</si>
  <si>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</si>
  <si>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</si>
  <si>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</si>
  <si>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</si>
  <si>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</si>
  <si>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</si>
  <si>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</si>
  <si>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</si>
  <si>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</si>
  <si>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</si>
  <si>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</si>
  <si>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</si>
  <si>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</si>
  <si>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</si>
  <si>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</si>
  <si>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</si>
  <si>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</si>
  <si>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</si>
  <si>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</si>
  <si>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</si>
  <si>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</si>
  <si>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</si>
  <si>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</si>
  <si>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</si>
  <si>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</si>
  <si>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</si>
  <si>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</si>
  <si>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</si>
  <si>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</si>
  <si>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</si>
  <si>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</si>
  <si>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</si>
  <si>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</si>
  <si>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</si>
  <si>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</si>
  <si>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</si>
  <si>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</si>
  <si>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</si>
  <si>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</si>
  <si>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</si>
  <si>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</si>
  <si>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</si>
  <si>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</si>
  <si>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</si>
  <si>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</si>
  <si>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</si>
  <si>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</si>
  <si>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</si>
  <si>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</si>
  <si>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</si>
  <si>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</si>
  <si>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</si>
  <si>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</si>
  <si>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</si>
  <si>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</si>
  <si>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</si>
  <si>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</si>
  <si>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</si>
  <si>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</si>
  <si>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</si>
  <si>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</si>
  <si>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</si>
  <si>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</si>
  <si>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</si>
  <si>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</si>
  <si>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</si>
  <si>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</si>
  <si>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</si>
  <si>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</si>
  <si>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</si>
  <si>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</si>
  <si>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</si>
  <si>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</si>
  <si>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</si>
  <si>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</si>
  <si>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</si>
  <si>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</si>
  <si>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</si>
  <si>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</si>
  <si>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</si>
  <si>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</si>
  <si>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</si>
  <si>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</si>
  <si>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</si>
  <si>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</si>
  <si>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</si>
  <si>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</si>
  <si>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</si>
  <si>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</si>
  <si>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</si>
  <si>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</si>
  <si>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</si>
  <si>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</si>
  <si>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</si>
  <si>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</si>
  <si>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</si>
  <si>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</si>
  <si>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</si>
  <si>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</si>
  <si>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</si>
  <si>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</si>
  <si>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</si>
  <si>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</si>
  <si>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</si>
  <si>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</si>
  <si>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</si>
  <si>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</si>
  <si>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</si>
  <si>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</si>
  <si>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</si>
  <si>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</si>
  <si>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</si>
  <si>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</si>
  <si>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</si>
  <si>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</si>
  <si>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</si>
  <si>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</si>
  <si>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</si>
  <si>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</si>
  <si>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</si>
  <si>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</si>
  <si>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</si>
  <si>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</si>
  <si>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</si>
  <si>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</si>
  <si>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</si>
  <si>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</si>
  <si>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</si>
  <si>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</si>
  <si>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</si>
  <si>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</si>
  <si>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</si>
  <si>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</si>
  <si>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</si>
  <si>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</si>
  <si>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</si>
  <si>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</si>
  <si>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</si>
  <si>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</si>
  <si>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</si>
  <si>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</si>
  <si>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</si>
  <si>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</si>
  <si>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</si>
  <si>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</si>
  <si>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</si>
  <si>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</si>
  <si>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</si>
  <si>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</si>
  <si>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</si>
  <si>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</si>
  <si>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</si>
  <si>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</si>
  <si>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</si>
  <si>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</si>
  <si>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</si>
  <si>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</si>
  <si>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</si>
  <si>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</si>
  <si>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</si>
  <si>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</si>
  <si>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</si>
  <si>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</si>
  <si>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</si>
  <si>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</si>
  <si>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</si>
  <si>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</si>
  <si>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</si>
  <si>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</si>
  <si>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</si>
  <si>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</si>
  <si>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</si>
  <si>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</si>
  <si>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</si>
  <si>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</si>
  <si>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</si>
  <si>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</si>
  <si>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</si>
  <si>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</si>
  <si>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</si>
  <si>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</si>
  <si>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</si>
  <si>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</si>
  <si>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</si>
  <si>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</si>
  <si>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</si>
  <si>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</si>
  <si>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</si>
  <si>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</si>
  <si>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</si>
  <si>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</si>
  <si>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</si>
  <si>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</si>
  <si>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</si>
  <si>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</si>
  <si>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</si>
  <si>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</si>
  <si>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</si>
  <si>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</si>
  <si>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</si>
  <si>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</si>
  <si>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</si>
  <si>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</si>
  <si>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</si>
  <si>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</si>
  <si>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</si>
  <si>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</si>
  <si>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</si>
  <si>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</si>
  <si>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</si>
  <si>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</si>
  <si>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</si>
  <si>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</si>
  <si>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</si>
  <si>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</si>
  <si>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</si>
  <si>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</si>
  <si>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</si>
  <si>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</si>
  <si>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</si>
  <si>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</si>
  <si>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</si>
  <si>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</si>
  <si>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</si>
  <si>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</si>
  <si>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</si>
  <si>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</si>
  <si>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</si>
  <si>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</si>
  <si>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</si>
  <si>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</si>
  <si>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</si>
  <si>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</si>
  <si>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</si>
  <si>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</si>
  <si>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</si>
  <si>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</si>
  <si>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</si>
  <si>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</si>
  <si>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</si>
  <si>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</si>
  <si>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</si>
  <si>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</si>
  <si>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</si>
  <si>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</si>
  <si>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</si>
  <si>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</si>
  <si>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</si>
  <si>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</si>
  <si>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</si>
  <si>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</si>
  <si>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</si>
  <si>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</si>
  <si>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</si>
  <si>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</si>
  <si>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</si>
  <si>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</si>
  <si>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</si>
  <si>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</si>
  <si>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</si>
  <si>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</si>
  <si>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</si>
  <si>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</si>
  <si>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</si>
  <si>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</si>
  <si>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</si>
  <si>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</si>
  <si>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</si>
  <si>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</si>
  <si>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</si>
  <si>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</si>
  <si>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</si>
  <si>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</si>
  <si>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</si>
  <si>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</si>
  <si>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</si>
  <si>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</si>
  <si>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</si>
  <si>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</si>
  <si>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</si>
  <si>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</si>
  <si>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</si>
  <si>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</si>
  <si>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</si>
  <si>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</si>
  <si>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</si>
  <si>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</si>
  <si>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</si>
  <si>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</si>
  <si>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</si>
  <si>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</si>
  <si>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</si>
  <si>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</si>
  <si>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</si>
  <si>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</si>
  <si>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</si>
  <si>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</si>
  <si>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</si>
  <si>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</si>
  <si>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</si>
  <si>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</si>
  <si>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</si>
  <si>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</si>
  <si>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</si>
  <si>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</si>
  <si>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</si>
  <si>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</si>
  <si>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</si>
  <si>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</si>
  <si>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</si>
  <si>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</si>
  <si>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</si>
  <si>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</si>
  <si>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</si>
  <si>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</si>
  <si>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</si>
  <si>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</si>
  <si>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</si>
  <si>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</si>
  <si>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</si>
  <si>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</si>
  <si>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</si>
  <si>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</si>
  <si>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</si>
  <si>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</si>
  <si>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</si>
  <si>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</si>
  <si>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</si>
  <si>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</si>
  <si>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</si>
  <si>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</si>
  <si>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</si>
  <si>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</si>
  <si>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</si>
  <si>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</si>
  <si>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</si>
  <si>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</si>
  <si>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</si>
  <si>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</si>
  <si>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</si>
  <si>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</si>
  <si>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</si>
  <si>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</si>
  <si>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</si>
  <si>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</si>
  <si>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</si>
  <si>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</si>
  <si>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</si>
  <si>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</si>
  <si>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</si>
  <si>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</si>
  <si>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</si>
  <si>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</si>
  <si>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</si>
  <si>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</si>
  <si>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</si>
  <si>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</si>
  <si>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</si>
  <si>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</si>
  <si>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</si>
  <si>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</si>
  <si>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</si>
  <si>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</si>
  <si>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</si>
  <si>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</si>
  <si>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</si>
  <si>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</si>
  <si>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</si>
  <si>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</si>
  <si>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</si>
  <si>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</si>
  <si>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</si>
  <si>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</si>
  <si>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</si>
  <si>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</si>
  <si>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</si>
  <si>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</si>
  <si>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</si>
  <si>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</si>
  <si>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</si>
  <si>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</si>
  <si>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</si>
  <si>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</si>
  <si>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</si>
  <si>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</si>
  <si>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</si>
  <si>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</si>
  <si>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</si>
  <si>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</si>
  <si>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</si>
  <si>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</si>
  <si>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</si>
  <si>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</si>
  <si>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</si>
  <si>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</si>
  <si>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</si>
  <si>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</si>
  <si>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</si>
  <si>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</si>
  <si>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</si>
  <si>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</si>
  <si>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</si>
  <si>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</si>
  <si>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</si>
  <si>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</si>
  <si>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</si>
  <si>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</si>
  <si>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</si>
  <si>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</si>
  <si>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</si>
  <si>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</si>
  <si>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</si>
  <si>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</si>
  <si>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</si>
  <si>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</si>
  <si>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</si>
  <si>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</si>
  <si>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</si>
  <si>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</si>
  <si>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</si>
  <si>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</si>
  <si>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</si>
  <si>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</si>
  <si>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</si>
  <si>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</si>
  <si>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</si>
  <si>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</si>
  <si>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</si>
  <si>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</si>
  <si>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</si>
  <si>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</si>
  <si>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</si>
  <si>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</si>
  <si>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</si>
  <si>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</si>
  <si>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</si>
  <si>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</si>
  <si>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</si>
  <si>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</si>
  <si>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</si>
  <si>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</si>
  <si>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</si>
  <si>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</si>
  <si>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</si>
  <si>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</si>
  <si>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</si>
  <si>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</si>
  <si>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</si>
  <si>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</si>
  <si>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</si>
  <si>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</si>
  <si>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</si>
  <si>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</si>
  <si>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</si>
  <si>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</si>
  <si>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</si>
  <si>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</si>
  <si>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</si>
  <si>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</si>
  <si>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</si>
  <si>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</si>
  <si>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</si>
  <si>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</si>
  <si>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</si>
  <si>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</si>
  <si>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</si>
  <si>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</si>
  <si>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</si>
  <si>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</si>
  <si>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</si>
  <si>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</si>
  <si>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</si>
  <si>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</si>
  <si>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</si>
  <si>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</si>
  <si>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</si>
  <si>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</si>
  <si>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</si>
  <si>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</si>
  <si>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</si>
  <si>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</si>
  <si>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</si>
  <si>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</si>
  <si>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</si>
  <si>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</si>
  <si>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</si>
  <si>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</si>
  <si>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</si>
  <si>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</si>
  <si>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</si>
  <si>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</si>
  <si>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</si>
  <si>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</si>
  <si>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</si>
  <si>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</si>
  <si>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</si>
  <si>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</si>
  <si>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</si>
  <si>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</si>
  <si>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</si>
  <si>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</si>
  <si>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</si>
  <si>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</si>
  <si>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</si>
  <si>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</si>
  <si>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</si>
  <si>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</si>
  <si>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</si>
  <si>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</si>
  <si>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</si>
  <si>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</si>
  <si>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</si>
  <si>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</si>
  <si>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</si>
  <si>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</si>
  <si>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</si>
  <si>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</si>
  <si>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</si>
  <si>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</si>
  <si>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</si>
  <si>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</si>
  <si>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</si>
  <si>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</si>
  <si>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</si>
  <si>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</si>
  <si>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</si>
  <si>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</si>
  <si>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</si>
  <si>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</si>
  <si>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</si>
  <si>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</si>
  <si>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</si>
  <si>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</si>
  <si>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</si>
  <si>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</si>
  <si>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</si>
  <si>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</si>
  <si>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</si>
  <si>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</si>
  <si>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</si>
  <si>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</si>
  <si>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</si>
  <si>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</si>
  <si>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</si>
  <si>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</si>
  <si>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</si>
  <si>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</si>
  <si>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</si>
  <si>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</si>
  <si>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</si>
  <si>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</si>
  <si>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</si>
  <si>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</si>
  <si>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</si>
  <si>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</si>
  <si>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</si>
  <si>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</si>
  <si>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</si>
  <si>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</si>
  <si>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</si>
  <si>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</si>
  <si>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</si>
  <si>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</si>
  <si>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</si>
  <si>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</si>
  <si>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</si>
  <si>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</si>
  <si>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</si>
  <si>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</si>
  <si>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</si>
  <si>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</si>
  <si>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</si>
  <si>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</si>
  <si>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</si>
  <si>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</si>
  <si>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</si>
  <si>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</si>
  <si>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</si>
  <si>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</si>
  <si>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</si>
  <si>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</si>
  <si>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</si>
  <si>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</si>
  <si>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</si>
  <si>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</si>
  <si>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</si>
  <si>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</si>
  <si>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</si>
  <si>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</si>
  <si>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</si>
  <si>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</si>
  <si>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</si>
  <si>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</si>
  <si>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</si>
  <si>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</si>
  <si>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</si>
  <si>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</si>
  <si>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</si>
  <si>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</si>
  <si>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</si>
  <si>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</si>
  <si>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</si>
  <si>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</si>
  <si>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</si>
  <si>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</si>
  <si>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</si>
  <si>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</si>
  <si>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</si>
  <si>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</si>
  <si>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</si>
  <si>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</si>
  <si>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</si>
  <si>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</si>
  <si>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</si>
  <si>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</si>
  <si>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</si>
  <si>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</si>
  <si>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</si>
  <si>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</si>
  <si>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</si>
  <si>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</si>
  <si>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</si>
  <si>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</si>
  <si>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</si>
  <si>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</si>
  <si>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</si>
  <si>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</si>
  <si>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</si>
  <si>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</si>
  <si>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</si>
  <si>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</si>
  <si>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</si>
  <si>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</si>
  <si>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</si>
  <si>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</si>
  <si>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</si>
  <si>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</si>
  <si>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</si>
  <si>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</si>
  <si>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</si>
  <si>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</si>
  <si>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</si>
  <si>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</si>
  <si>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</si>
  <si>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</si>
  <si>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</si>
  <si>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</si>
  <si>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</si>
  <si>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</si>
  <si>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</si>
  <si>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</si>
  <si>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</si>
  <si>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</si>
  <si>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</si>
  <si>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</si>
  <si>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</si>
  <si>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</si>
  <si>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</si>
  <si>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</si>
  <si>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</si>
  <si>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</si>
  <si>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</si>
  <si>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</si>
  <si>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</si>
  <si>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</si>
  <si>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</si>
  <si>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</si>
  <si>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</si>
  <si>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</si>
  <si>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</si>
  <si>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</si>
  <si>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</si>
  <si>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</si>
  <si>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</si>
  <si>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</si>
  <si>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</si>
  <si>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</si>
  <si>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</si>
  <si>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</si>
  <si>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</si>
  <si>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</si>
  <si>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</si>
  <si>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</si>
  <si>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</si>
  <si>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</si>
  <si>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</si>
  <si>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</si>
  <si>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</si>
  <si>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</si>
  <si>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</si>
  <si>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</si>
  <si>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</si>
  <si>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</si>
  <si>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</si>
  <si>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</si>
  <si>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</si>
  <si>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</si>
  <si>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</si>
  <si>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</si>
  <si>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</si>
  <si>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</si>
  <si>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</si>
  <si>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</si>
  <si>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</si>
  <si>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</si>
  <si>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</si>
  <si>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</si>
  <si>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</si>
  <si>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</si>
  <si>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</si>
  <si>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</si>
  <si>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</si>
  <si>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</si>
  <si>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</si>
  <si>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</si>
  <si>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</si>
  <si>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</si>
  <si>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</si>
  <si>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</si>
  <si>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</si>
  <si>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</si>
  <si>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</si>
  <si>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</si>
  <si>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</si>
  <si>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</si>
  <si>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</si>
  <si>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</si>
  <si>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</si>
  <si>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</si>
  <si>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</si>
  <si>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</si>
  <si>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</si>
  <si>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</si>
  <si>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</si>
  <si>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</si>
  <si>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</si>
  <si>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</si>
  <si>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</si>
  <si>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</si>
  <si>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</si>
  <si>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</si>
  <si>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</si>
  <si>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</si>
  <si>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</si>
  <si>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</si>
  <si>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</si>
  <si>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</si>
  <si>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</si>
  <si>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</si>
  <si>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</si>
  <si>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</si>
  <si>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</si>
  <si>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</si>
  <si>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</si>
  <si>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</si>
  <si>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</si>
  <si>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</si>
  <si>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</si>
  <si>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</si>
  <si>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</si>
  <si>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</si>
  <si>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</si>
  <si>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</si>
  <si>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</si>
  <si>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</si>
  <si>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</si>
  <si>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</si>
  <si>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</si>
  <si>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</si>
  <si>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</si>
  <si>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</si>
  <si>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</si>
  <si>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</si>
  <si>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</si>
  <si>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</si>
  <si>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</si>
  <si>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</si>
  <si>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</si>
  <si>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</si>
  <si>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</si>
  <si>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</si>
  <si>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</si>
  <si>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</si>
  <si>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</si>
  <si>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</si>
  <si>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</si>
  <si>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</si>
  <si>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</si>
  <si>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</si>
  <si>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</si>
  <si>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</si>
  <si>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</si>
  <si>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</si>
  <si>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</si>
  <si>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</si>
  <si>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</si>
  <si>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</si>
  <si>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</si>
  <si>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</si>
  <si>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</si>
  <si>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</si>
  <si>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</si>
  <si>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</si>
  <si>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</si>
  <si>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</si>
  <si>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</si>
  <si>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</si>
  <si>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</si>
  <si>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</si>
  <si>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</si>
  <si>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</si>
  <si>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</si>
  <si>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</si>
  <si>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</si>
  <si>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</si>
  <si>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</si>
  <si>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</si>
  <si>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</si>
  <si>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</si>
  <si>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</si>
  <si>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</si>
  <si>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</si>
  <si>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</si>
  <si>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</si>
  <si>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</si>
  <si>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</si>
  <si>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</si>
  <si>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</si>
  <si>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</si>
  <si>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</si>
  <si>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</si>
  <si>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</si>
  <si>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</si>
  <si>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</si>
  <si>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</si>
  <si>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</si>
  <si>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</si>
  <si>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</si>
  <si>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</si>
  <si>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</si>
  <si>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</si>
  <si>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</si>
  <si>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</si>
  <si>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</si>
  <si>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</si>
  <si>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</si>
  <si>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</si>
  <si>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</si>
  <si>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</si>
  <si>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</si>
  <si>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</si>
  <si>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</si>
  <si>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</si>
  <si>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</si>
  <si>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</si>
  <si>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</si>
  <si>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</si>
  <si>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</si>
  <si>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</si>
  <si>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</si>
  <si>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</si>
  <si>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</si>
  <si>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</si>
  <si>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</si>
  <si>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</si>
  <si>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</si>
  <si>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</si>
  <si>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</si>
  <si>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</si>
  <si>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</si>
  <si>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</si>
  <si>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</si>
  <si>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</si>
  <si>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</si>
  <si>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</si>
  <si>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</si>
  <si>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</si>
  <si>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</si>
  <si>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</si>
  <si>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</si>
  <si>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</si>
  <si>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</si>
  <si>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</si>
  <si>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</si>
  <si>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</si>
  <si>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</si>
  <si>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</si>
  <si>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</si>
  <si>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</si>
  <si>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</si>
  <si>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</si>
  <si>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</si>
  <si>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</si>
  <si>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</si>
  <si>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</si>
  <si>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</si>
  <si>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</si>
  <si>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</si>
  <si>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</si>
  <si>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</si>
  <si>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</si>
  <si>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</si>
  <si>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</si>
  <si>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</si>
  <si>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</si>
  <si>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</si>
  <si>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</si>
  <si>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</si>
  <si>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</si>
  <si>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</si>
  <si>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</si>
  <si>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</si>
  <si>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</si>
  <si>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</si>
  <si>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</si>
  <si>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</si>
  <si>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</si>
  <si>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</si>
  <si>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</si>
  <si>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</si>
  <si>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</si>
  <si>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</si>
  <si>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</si>
  <si>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</si>
  <si>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</si>
  <si>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</si>
  <si>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</si>
  <si>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</si>
  <si>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</si>
  <si>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</si>
  <si>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</si>
  <si>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</si>
  <si>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</si>
  <si>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</si>
  <si>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</si>
  <si>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</si>
  <si>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</si>
  <si>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</si>
  <si>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</si>
  <si>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</si>
  <si>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</si>
  <si>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</si>
  <si>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</si>
  <si>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</si>
  <si>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</si>
  <si>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</si>
  <si>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</si>
  <si>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</si>
  <si>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</si>
  <si>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</si>
  <si>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</si>
  <si>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</si>
  <si>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</si>
  <si>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</si>
  <si>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</si>
  <si>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</si>
  <si>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</si>
  <si>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</si>
  <si>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</si>
  <si>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</si>
  <si>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</si>
  <si>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</si>
  <si>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</si>
  <si>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</si>
  <si>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</si>
  <si>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</si>
  <si>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</si>
  <si>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</si>
  <si>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</si>
  <si>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</si>
  <si>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</si>
  <si>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</si>
  <si>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</si>
  <si>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</si>
  <si>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</si>
  <si>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</si>
  <si>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</si>
  <si>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</si>
  <si>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</si>
  <si>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</si>
  <si>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</si>
  <si>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</si>
  <si>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</si>
  <si>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</si>
  <si>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</si>
  <si>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</si>
  <si>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</si>
  <si>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</si>
  <si>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</si>
  <si>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</si>
  <si>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</si>
  <si>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</si>
  <si>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</si>
  <si>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</si>
  <si>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</si>
  <si>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</si>
  <si>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</si>
  <si>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</si>
  <si>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</si>
  <si>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</si>
  <si>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</si>
  <si>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</si>
  <si>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</si>
  <si>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</si>
  <si>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</si>
  <si>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</si>
  <si>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</si>
  <si>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</si>
  <si>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</si>
  <si>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</si>
  <si>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</si>
  <si>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</si>
  <si>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</si>
  <si>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</si>
  <si>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</si>
  <si>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</si>
  <si>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</si>
  <si>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</si>
  <si>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</si>
  <si>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</si>
  <si>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</si>
  <si>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</si>
  <si>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</si>
  <si>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</si>
  <si>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</si>
  <si>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</si>
  <si>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</si>
  <si>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</si>
  <si>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</si>
  <si>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</si>
  <si>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</si>
  <si>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</si>
  <si>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</si>
  <si>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</si>
  <si>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</si>
  <si>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</si>
  <si>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</si>
  <si>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</si>
  <si>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</si>
  <si>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</si>
  <si>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</si>
  <si>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</si>
  <si>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</si>
  <si>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</si>
  <si>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</si>
  <si>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</si>
  <si>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</si>
  <si>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</si>
  <si>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</si>
  <si>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</si>
  <si>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</si>
  <si>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</si>
  <si>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</si>
  <si>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</si>
  <si>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</si>
  <si>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</si>
  <si>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</si>
  <si>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</si>
  <si>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</si>
  <si>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</si>
  <si>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</si>
  <si>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</si>
  <si>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</si>
  <si>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</si>
  <si>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</si>
  <si>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</si>
  <si>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</si>
  <si>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</si>
  <si>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</si>
  <si>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</si>
  <si>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</si>
  <si>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</si>
  <si>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</si>
  <si>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</si>
  <si>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</si>
  <si>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</si>
  <si>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</si>
  <si>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</si>
  <si>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</si>
  <si>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</si>
  <si>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</si>
  <si>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</si>
  <si>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</si>
  <si>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</si>
  <si>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</si>
  <si>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</si>
  <si>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</si>
  <si>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</si>
  <si>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</si>
  <si>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</si>
  <si>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</si>
  <si>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</si>
  <si>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</si>
  <si>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</si>
  <si>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</si>
  <si>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</si>
  <si>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</si>
  <si>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</si>
  <si>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</si>
  <si>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</si>
  <si>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</si>
  <si>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</si>
  <si>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</si>
  <si>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</si>
  <si>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</si>
  <si>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</si>
  <si>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</si>
  <si>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</si>
  <si>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</si>
  <si>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</si>
  <si>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</si>
  <si>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</si>
  <si>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</si>
  <si>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</si>
  <si>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</si>
  <si>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</si>
  <si>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</si>
  <si>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</si>
  <si>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</si>
  <si>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</si>
  <si>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</si>
  <si>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</si>
  <si>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</si>
  <si>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</si>
  <si>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</si>
  <si>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</si>
  <si>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</si>
  <si>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</si>
  <si>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</si>
  <si>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</si>
  <si>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</si>
  <si>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</si>
  <si>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</si>
  <si>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</si>
  <si>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</si>
  <si>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</si>
  <si>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</si>
  <si>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</si>
  <si>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</si>
  <si>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</si>
  <si>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</si>
  <si>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</si>
  <si>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</si>
  <si>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</si>
  <si>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</si>
  <si>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</si>
  <si>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</si>
  <si>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</si>
  <si>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</si>
  <si>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</si>
  <si>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</si>
  <si>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</si>
  <si>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</si>
  <si>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</si>
  <si>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</si>
  <si>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</si>
  <si>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</si>
  <si>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</si>
  <si>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</si>
  <si>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</si>
  <si>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</si>
  <si>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</si>
  <si>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</si>
  <si>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</si>
  <si>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</si>
  <si>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</si>
  <si>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</si>
  <si>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</si>
  <si>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</si>
  <si>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</si>
  <si>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</si>
  <si>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</si>
  <si>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</si>
  <si>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</si>
  <si>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</si>
  <si>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</si>
  <si>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</si>
  <si>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</si>
  <si>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</si>
  <si>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</si>
  <si>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</si>
  <si>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</si>
  <si>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</si>
  <si>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</si>
  <si>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</si>
  <si>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</si>
  <si>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</si>
  <si>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</si>
  <si>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</si>
  <si>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</si>
  <si>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</si>
  <si>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</si>
  <si>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</si>
  <si>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</si>
  <si>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</si>
  <si>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</si>
  <si>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</si>
  <si>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</si>
  <si>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</si>
  <si>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</si>
  <si>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</si>
  <si>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</si>
  <si>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</si>
  <si>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</si>
  <si>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</si>
  <si>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</si>
  <si>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</si>
  <si>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</si>
  <si>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</si>
  <si>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</si>
  <si>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</si>
  <si>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</si>
  <si>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</si>
  <si>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</si>
  <si>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</si>
  <si>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</si>
  <si>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</si>
  <si>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</si>
  <si>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</si>
  <si>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</si>
  <si>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</si>
  <si>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</si>
  <si>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</si>
  <si>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</si>
  <si>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</si>
  <si>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</si>
  <si>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</si>
  <si>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</si>
  <si>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</si>
  <si>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</si>
  <si>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</si>
  <si>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</si>
  <si>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</si>
  <si>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</si>
  <si>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</si>
  <si>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</si>
  <si>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</si>
  <si>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</si>
  <si>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</si>
  <si>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</si>
  <si>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</si>
  <si>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</si>
  <si>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</si>
  <si>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</si>
  <si>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</si>
  <si>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</si>
  <si>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</si>
  <si>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</si>
  <si>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</si>
  <si>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</si>
  <si>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</si>
  <si>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</si>
  <si>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</si>
  <si>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</si>
  <si>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</si>
  <si>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</si>
  <si>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</si>
  <si>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</si>
  <si>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</si>
  <si>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</si>
  <si>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</si>
  <si>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</si>
  <si>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</si>
  <si>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</si>
  <si>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</si>
  <si>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</si>
  <si>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</si>
  <si>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</si>
  <si>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</si>
  <si>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</si>
  <si>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</si>
  <si>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</si>
  <si>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</si>
  <si>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</si>
  <si>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</si>
  <si>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</si>
  <si>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</si>
  <si>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</si>
  <si>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</si>
  <si>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</si>
  <si>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</si>
  <si>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</si>
  <si>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</si>
  <si>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</si>
  <si>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</si>
  <si>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</si>
  <si>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</si>
  <si>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</si>
  <si>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</si>
  <si>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</si>
  <si>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</si>
  <si>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</si>
  <si>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</si>
  <si>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</si>
  <si>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</si>
  <si>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</si>
  <si>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</si>
  <si>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</si>
  <si>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</si>
  <si>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</si>
  <si>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</si>
  <si>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</si>
  <si>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</si>
  <si>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</si>
  <si>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</si>
  <si>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</si>
  <si>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</si>
  <si>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</si>
  <si>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</si>
  <si>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</si>
  <si>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</si>
  <si>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</si>
  <si>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</si>
  <si>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</si>
  <si>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</si>
  <si>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</si>
  <si>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</si>
  <si>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</si>
  <si>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</si>
  <si>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</si>
  <si>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</si>
  <si>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</si>
  <si>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</si>
  <si>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</si>
  <si>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</si>
  <si>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</si>
  <si>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</si>
  <si>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</si>
  <si>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</si>
  <si>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</si>
  <si>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</si>
  <si>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</si>
  <si>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</si>
  <si>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</si>
  <si>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</si>
  <si>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</si>
  <si>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</si>
  <si>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</si>
  <si>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</si>
  <si>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</si>
  <si>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</si>
  <si>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</si>
  <si>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</si>
  <si>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</si>
  <si>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</si>
  <si>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</si>
  <si>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</si>
  <si>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</si>
  <si>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</si>
  <si>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</si>
  <si>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</si>
  <si>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</si>
  <si>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</si>
  <si>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</si>
  <si>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</si>
  <si>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</si>
  <si>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</si>
  <si>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</si>
  <si>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</si>
  <si>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</si>
  <si>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</si>
  <si>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</si>
  <si>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</si>
  <si>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</si>
  <si>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</si>
  <si>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</si>
  <si>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</si>
  <si>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</si>
  <si>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</si>
  <si>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</si>
  <si>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</si>
  <si>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</si>
  <si>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</si>
  <si>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</si>
  <si>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</si>
  <si>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</si>
  <si>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</si>
  <si>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</si>
  <si>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</si>
  <si>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</si>
  <si>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</si>
  <si>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</si>
  <si>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</si>
  <si>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</si>
  <si>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</si>
  <si>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</si>
  <si>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</si>
  <si>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</si>
  <si>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</si>
  <si>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</si>
  <si>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</si>
  <si>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</si>
  <si>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</si>
  <si>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</si>
  <si>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</si>
  <si>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</si>
  <si>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</si>
  <si>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</si>
  <si>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</si>
  <si>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</si>
  <si>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</si>
  <si>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</si>
  <si>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</si>
  <si>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</si>
  <si>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</si>
  <si>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</si>
  <si>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</si>
  <si>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</si>
  <si>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</si>
  <si>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</si>
  <si>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</si>
  <si>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</si>
  <si>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</si>
  <si>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</si>
  <si>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</si>
  <si>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</si>
  <si>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</si>
  <si>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</si>
  <si>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</si>
  <si>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</si>
  <si>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</si>
  <si>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</si>
  <si>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</si>
  <si>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</si>
  <si>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</si>
  <si>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</si>
  <si>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</si>
  <si>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</si>
  <si>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</si>
  <si>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</si>
  <si>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</si>
  <si>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</si>
  <si>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</si>
  <si>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</si>
  <si>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</si>
  <si>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</si>
  <si>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</si>
  <si>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</si>
  <si>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</si>
  <si>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</si>
  <si>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</si>
  <si>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</si>
  <si>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</si>
  <si>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</si>
  <si>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</si>
  <si>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</si>
  <si>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</si>
  <si>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</si>
  <si>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</si>
  <si>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</si>
  <si>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</si>
  <si>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</si>
  <si>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</si>
  <si>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</si>
  <si>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</si>
  <si>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</si>
  <si>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</si>
  <si>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</si>
  <si>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</si>
  <si>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</si>
  <si>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</si>
  <si>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</si>
  <si>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</si>
  <si>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</si>
  <si>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</si>
  <si>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</si>
  <si>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</si>
  <si>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</si>
  <si>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</si>
  <si>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</si>
  <si>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</si>
  <si>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</si>
  <si>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</si>
  <si>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</si>
  <si>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</si>
  <si>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</si>
  <si>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</si>
  <si>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</si>
  <si>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</si>
  <si>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</si>
  <si>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</si>
  <si>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</si>
  <si>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</si>
  <si>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</si>
  <si>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</si>
  <si>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</si>
  <si>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</si>
  <si>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</si>
  <si>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</si>
  <si>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</si>
  <si>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</si>
  <si>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</si>
  <si>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</si>
  <si>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</si>
  <si>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</si>
  <si>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</si>
  <si>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</si>
  <si>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</si>
  <si>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</si>
  <si>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</si>
  <si>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</si>
  <si>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</si>
  <si>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</si>
  <si>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</si>
  <si>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</si>
  <si>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</si>
  <si>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</si>
  <si>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</si>
  <si>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</si>
  <si>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</si>
  <si>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</si>
  <si>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</si>
  <si>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</si>
  <si>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</si>
  <si>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</si>
  <si>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</si>
  <si>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</si>
  <si>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</si>
  <si>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</si>
  <si>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</si>
  <si>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</si>
  <si>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</si>
  <si>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</si>
  <si>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</si>
  <si>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</si>
  <si>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</si>
  <si>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</si>
  <si>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</si>
  <si>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</si>
  <si>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</si>
  <si>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</si>
  <si>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</si>
  <si>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</si>
  <si>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</si>
  <si>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</si>
  <si>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</si>
  <si>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</si>
  <si>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</si>
  <si>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</si>
  <si>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</si>
  <si>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</si>
  <si>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</si>
  <si>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</si>
  <si>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</si>
  <si>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</si>
  <si>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</si>
  <si>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</si>
  <si>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</si>
  <si>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</si>
  <si>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</si>
  <si>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</si>
  <si>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</si>
  <si>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</si>
  <si>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</si>
  <si>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</si>
  <si>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</si>
  <si>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</si>
  <si>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</si>
  <si>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</si>
  <si>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</si>
  <si>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</si>
  <si>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</si>
  <si>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</si>
  <si>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</si>
  <si>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</si>
  <si>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</si>
  <si>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</si>
  <si>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</si>
  <si>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</si>
  <si>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</si>
  <si>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</si>
  <si>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</si>
  <si>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</si>
  <si>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</si>
  <si>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</si>
  <si>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</si>
  <si>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</si>
  <si>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</si>
  <si>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</si>
  <si>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</si>
  <si>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</si>
  <si>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</si>
  <si>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</si>
  <si>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</si>
  <si>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</si>
  <si>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</si>
  <si>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</si>
  <si>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</si>
  <si>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</si>
  <si>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</si>
  <si>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</si>
  <si>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</si>
  <si>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</si>
  <si>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</si>
  <si>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</si>
  <si>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</si>
  <si>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</si>
  <si>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</si>
  <si>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</si>
  <si>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</si>
  <si>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</si>
  <si>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</si>
  <si>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</si>
  <si>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</si>
  <si>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</si>
  <si>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</si>
  <si>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</si>
  <si>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</si>
  <si>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</si>
  <si>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</si>
  <si>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</si>
  <si>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</si>
  <si>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</si>
  <si>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</si>
  <si>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</si>
  <si>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</si>
  <si>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</si>
  <si>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</si>
  <si>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</si>
  <si>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</si>
  <si>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</si>
  <si>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</si>
  <si>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</si>
  <si>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</si>
  <si>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</si>
  <si>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</si>
  <si>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</si>
  <si>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</si>
  <si>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</si>
  <si>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</si>
  <si>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</si>
  <si>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</si>
  <si>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</si>
  <si>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</si>
  <si>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</si>
  <si>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</si>
  <si>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</si>
  <si>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</si>
  <si>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</si>
  <si>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</si>
  <si>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</si>
  <si>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</si>
  <si>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</si>
  <si>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</si>
  <si>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</si>
  <si>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</si>
  <si>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</si>
  <si>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</si>
  <si>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</si>
  <si>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</si>
  <si>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</si>
  <si>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</si>
  <si>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</si>
  <si>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</si>
  <si>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</si>
  <si>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</si>
  <si>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</si>
  <si>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</si>
  <si>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</si>
  <si>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</si>
  <si>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</si>
  <si>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</si>
  <si>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</si>
  <si>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</si>
  <si>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</si>
  <si>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</si>
  <si>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</si>
  <si>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</si>
  <si>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</si>
  <si>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</si>
  <si>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</si>
  <si>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</si>
  <si>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</si>
  <si>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</si>
  <si>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</si>
  <si>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</si>
  <si>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</si>
  <si>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</si>
  <si>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</si>
  <si>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</si>
  <si>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</si>
  <si>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</si>
  <si>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</si>
  <si>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</si>
  <si>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</si>
  <si>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</si>
  <si>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</si>
  <si>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</si>
  <si>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</si>
  <si>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</si>
  <si>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</si>
  <si>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</si>
  <si>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</si>
  <si>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</si>
  <si>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</si>
  <si>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</si>
  <si>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</si>
  <si>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</si>
  <si>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</si>
  <si>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</si>
  <si>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</si>
  <si>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</si>
  <si>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</si>
  <si>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</si>
  <si>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</si>
  <si>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</si>
  <si>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</si>
  <si>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</si>
  <si>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</si>
  <si>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</si>
  <si>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</si>
  <si>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</si>
  <si>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</si>
  <si>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</si>
  <si>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</si>
  <si>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</si>
  <si>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</si>
  <si>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</si>
  <si>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</si>
  <si>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</si>
  <si>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</si>
  <si>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</si>
  <si>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</si>
  <si>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</si>
  <si>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</si>
  <si>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</si>
  <si>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</si>
  <si>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</si>
  <si>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</si>
  <si>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</si>
  <si>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</si>
  <si>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</si>
  <si>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</si>
  <si>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</si>
  <si>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</si>
  <si>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</si>
  <si>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</si>
  <si>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</si>
  <si>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</si>
  <si>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</si>
  <si>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</si>
  <si>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</si>
  <si>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</si>
  <si>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</si>
  <si>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</si>
  <si>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</si>
  <si>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</si>
  <si>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</si>
  <si>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</si>
  <si>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</si>
  <si>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</si>
  <si>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</si>
  <si>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</si>
  <si>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</si>
  <si>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</si>
  <si>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</si>
  <si>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</si>
  <si>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</si>
  <si>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</si>
  <si>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</si>
  <si>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</si>
  <si>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</si>
  <si>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</si>
  <si>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</si>
  <si>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</si>
  <si>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</si>
  <si>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</si>
  <si>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</si>
  <si>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</si>
  <si>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</si>
  <si>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</si>
  <si>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</si>
  <si>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</si>
  <si>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</si>
  <si>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</si>
  <si>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</si>
  <si>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</si>
  <si>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</si>
  <si>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</si>
  <si>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</si>
  <si>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</si>
  <si>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</si>
  <si>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</si>
  <si>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</si>
  <si>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</si>
  <si>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</si>
  <si>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</si>
  <si>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</si>
  <si>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</si>
  <si>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</si>
  <si>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</si>
  <si>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</si>
  <si>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</si>
  <si>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</si>
  <si>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</si>
  <si>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</si>
  <si>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</si>
  <si>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</si>
  <si>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</si>
  <si>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</si>
  <si>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</si>
  <si>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</si>
  <si>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</si>
  <si>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</si>
  <si>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</si>
  <si>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</si>
  <si>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</si>
  <si>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</si>
  <si>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</si>
  <si>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</si>
  <si>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</si>
  <si>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</si>
  <si>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</si>
  <si>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</si>
  <si>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</si>
  <si>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</si>
  <si>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</si>
  <si>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</si>
  <si>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</si>
  <si>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</si>
  <si>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</si>
  <si>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</si>
  <si>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</si>
  <si>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</si>
  <si>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</si>
  <si>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</si>
  <si>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</si>
  <si>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</si>
  <si>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</si>
  <si>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</si>
  <si>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</si>
  <si>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</si>
  <si>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</si>
  <si>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</si>
  <si>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</si>
  <si>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</si>
  <si>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</si>
  <si>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</si>
  <si>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</si>
  <si>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</si>
  <si>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</si>
  <si>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</si>
  <si>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</si>
  <si>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</si>
  <si>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</si>
  <si>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</si>
  <si>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</si>
  <si>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</si>
  <si>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</si>
  <si>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</si>
  <si>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</si>
  <si>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</si>
  <si>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</si>
  <si>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</si>
  <si>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</si>
  <si>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</si>
  <si>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</si>
  <si>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</si>
  <si>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</si>
  <si>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</si>
  <si>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</si>
  <si>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</si>
  <si>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</si>
  <si>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</si>
  <si>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</si>
  <si>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</si>
  <si>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</si>
  <si>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</si>
  <si>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</si>
  <si>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</si>
  <si>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</si>
  <si>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</si>
  <si>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</si>
  <si>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</si>
  <si>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</si>
  <si>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</si>
  <si>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</si>
  <si>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</si>
  <si>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</si>
  <si>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</si>
  <si>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</si>
  <si>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</si>
  <si>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</si>
  <si>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</si>
  <si>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</si>
  <si>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</si>
  <si>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</si>
  <si>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</si>
  <si>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</si>
  <si>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</si>
  <si>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</si>
  <si>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</si>
  <si>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</si>
  <si>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</si>
  <si>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</si>
  <si>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</si>
  <si>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</si>
  <si>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</si>
  <si>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</si>
  <si>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</si>
  <si>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</si>
  <si>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</si>
  <si>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</si>
  <si>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</si>
  <si>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</si>
  <si>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</si>
  <si>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</si>
  <si>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</si>
  <si>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</si>
  <si>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</si>
  <si>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</si>
  <si>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</si>
  <si>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</si>
  <si>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</si>
  <si>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</si>
  <si>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</si>
  <si>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</si>
  <si>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</si>
  <si>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</si>
  <si>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</si>
  <si>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</si>
  <si>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</si>
  <si>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</si>
  <si>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</si>
  <si>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</si>
  <si>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</si>
  <si>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</si>
  <si>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</si>
  <si>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</si>
  <si>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</si>
  <si>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</si>
  <si>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</si>
  <si>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</si>
  <si>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</si>
  <si>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</si>
  <si>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</si>
  <si>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</si>
  <si>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</si>
  <si>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</si>
  <si>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</si>
  <si>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</si>
  <si>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</si>
  <si>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</si>
  <si>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</si>
  <si>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</si>
  <si>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</si>
  <si>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</si>
  <si>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</si>
  <si>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</si>
  <si>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</si>
  <si>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</si>
  <si>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</si>
  <si>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</si>
  <si>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</si>
  <si>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</si>
  <si>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</si>
  <si>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</si>
  <si>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</si>
  <si>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</si>
  <si>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</si>
  <si>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</si>
  <si>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</si>
  <si>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</si>
  <si>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</si>
  <si>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</si>
  <si>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</si>
  <si>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</si>
  <si>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</si>
  <si>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</si>
  <si>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</si>
  <si>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</si>
  <si>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</si>
  <si>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</si>
  <si>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</si>
  <si>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</si>
  <si>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</si>
  <si>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</si>
  <si>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</si>
  <si>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</si>
  <si>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</si>
  <si>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</si>
  <si>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</si>
  <si>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</si>
  <si>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</si>
  <si>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</si>
  <si>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</si>
  <si>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</si>
  <si>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</si>
  <si>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</si>
  <si>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</si>
  <si>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</si>
  <si>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</si>
  <si>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</si>
  <si>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</si>
  <si>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</si>
  <si>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</si>
  <si>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</si>
  <si>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</si>
  <si>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</si>
  <si>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</si>
  <si>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</si>
  <si>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</si>
  <si>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</si>
  <si>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</si>
  <si>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</si>
  <si>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</si>
  <si>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</si>
  <si>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</si>
  <si>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</si>
  <si>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</si>
  <si>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</si>
  <si>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</si>
  <si>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</si>
  <si>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</si>
  <si>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</si>
  <si>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</si>
  <si>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</si>
  <si>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</si>
  <si>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</si>
  <si>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</si>
  <si>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</si>
  <si>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</si>
  <si>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</si>
  <si>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</si>
  <si>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</si>
  <si>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</si>
  <si>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</si>
  <si>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</si>
  <si>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</si>
  <si>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</si>
  <si>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</si>
  <si>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</si>
  <si>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</si>
  <si>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</si>
  <si>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</si>
  <si>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</si>
  <si>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</si>
  <si>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</si>
  <si>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</si>
  <si>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</si>
  <si>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</si>
  <si>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</si>
  <si>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</si>
  <si>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</si>
  <si>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</si>
  <si>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</si>
  <si>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</si>
  <si>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</si>
  <si>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</si>
  <si>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</si>
  <si>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</si>
  <si>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</si>
  <si>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</si>
  <si>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</si>
  <si>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</si>
  <si>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</si>
  <si>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</si>
  <si>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</si>
  <si>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</si>
  <si>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</si>
  <si>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</si>
  <si>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</si>
  <si>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</si>
  <si>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</si>
  <si>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</si>
  <si>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</si>
  <si>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</si>
  <si>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</si>
  <si>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</si>
  <si>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</si>
  <si>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</si>
  <si>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</si>
  <si>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</si>
  <si>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</si>
  <si>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</si>
  <si>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</si>
  <si>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</si>
  <si>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</si>
  <si>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</si>
  <si>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</si>
  <si>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</si>
  <si>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</si>
  <si>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</si>
  <si>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</si>
  <si>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</si>
  <si>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</si>
  <si>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</si>
  <si>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</si>
  <si>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</si>
  <si>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</si>
  <si>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</si>
  <si>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</si>
  <si>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</si>
  <si>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</si>
  <si>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</si>
  <si>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</si>
  <si>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</si>
  <si>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</si>
  <si>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</si>
  <si>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</si>
  <si>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</si>
  <si>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</si>
  <si>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</si>
  <si>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</si>
  <si>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</si>
  <si>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</si>
  <si>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</si>
  <si>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</si>
  <si>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</si>
  <si>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</si>
  <si>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</si>
  <si>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</si>
  <si>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</si>
  <si>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</si>
  <si>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</si>
  <si>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</si>
  <si>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</si>
  <si>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</si>
  <si>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</si>
  <si>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</si>
  <si>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</si>
  <si>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</si>
  <si>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</si>
  <si>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</si>
  <si>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</si>
  <si>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</si>
  <si>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</si>
  <si>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</si>
  <si>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</si>
  <si>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</si>
  <si>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</si>
  <si>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</si>
  <si>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</si>
  <si>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</si>
  <si>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</si>
  <si>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</si>
  <si>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</si>
  <si>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</si>
  <si>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</si>
  <si>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</si>
  <si>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</si>
  <si>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</si>
  <si>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</si>
  <si>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</si>
  <si>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</si>
  <si>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</si>
  <si>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</si>
  <si>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</si>
  <si>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</si>
  <si>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</si>
  <si>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</si>
  <si>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</si>
  <si>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</si>
  <si>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</si>
  <si>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</si>
  <si>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</si>
  <si>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</si>
  <si>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</si>
  <si>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</si>
  <si>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</si>
  <si>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</si>
  <si>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</si>
  <si>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</si>
  <si>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</si>
  <si>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</si>
  <si>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</si>
  <si>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</si>
  <si>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</si>
  <si>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</si>
  <si>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</si>
  <si>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</si>
  <si>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</si>
  <si>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</si>
  <si>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</si>
  <si>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</si>
  <si>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</si>
  <si>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</si>
  <si>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</si>
  <si>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</si>
  <si>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</si>
  <si>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</si>
  <si>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</si>
  <si>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</si>
  <si>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</si>
  <si>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</si>
  <si>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</si>
  <si>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</si>
  <si>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</si>
  <si>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</si>
  <si>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</si>
  <si>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</si>
  <si>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</si>
  <si>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</si>
  <si>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</si>
  <si>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</si>
  <si>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</si>
  <si>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</si>
  <si>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</si>
  <si>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</si>
  <si>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</si>
  <si>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</si>
  <si>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</si>
  <si>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</si>
  <si>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</si>
  <si>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</si>
  <si>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</si>
  <si>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</si>
  <si>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</si>
  <si>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</si>
  <si>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</si>
  <si>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</si>
  <si>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</si>
  <si>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</si>
  <si>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</si>
  <si>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</si>
  <si>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</si>
  <si>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</si>
  <si>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</si>
  <si>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</si>
  <si>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</si>
  <si>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</si>
  <si>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</si>
  <si>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</si>
  <si>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</si>
  <si>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</si>
  <si>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</si>
  <si>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</si>
  <si>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</si>
  <si>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</si>
  <si>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</si>
  <si>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</si>
  <si>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</si>
  <si>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</si>
  <si>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</si>
  <si>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</si>
  <si>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</si>
  <si>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</si>
  <si>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</si>
  <si>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</si>
  <si>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</si>
  <si>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</si>
  <si>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</si>
  <si>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</si>
  <si>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</si>
  <si>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</si>
  <si>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</si>
  <si>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</si>
  <si>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</si>
  <si>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</si>
  <si>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</si>
  <si>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</si>
  <si>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</si>
  <si>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</si>
  <si>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</si>
  <si>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</si>
  <si>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</si>
  <si>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</si>
  <si>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</si>
  <si>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</si>
  <si>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</si>
  <si>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</si>
  <si>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</si>
  <si>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</si>
  <si>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</si>
  <si>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</si>
  <si>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</si>
  <si>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</si>
  <si>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</si>
  <si>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</si>
  <si>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</si>
  <si>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</si>
  <si>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</si>
  <si>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</si>
  <si>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</si>
  <si>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</si>
  <si>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</si>
  <si>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</si>
  <si>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</si>
  <si>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</si>
  <si>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</si>
  <si>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</si>
  <si>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</si>
  <si>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</si>
  <si>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</si>
  <si>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</si>
  <si>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</si>
  <si>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</si>
  <si>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</si>
  <si>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</si>
  <si>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</si>
  <si>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</si>
  <si>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</si>
  <si>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</si>
  <si>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</si>
  <si>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</si>
  <si>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</si>
  <si>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</si>
  <si>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</si>
  <si>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</si>
  <si>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</si>
  <si>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</si>
  <si>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</si>
  <si>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</si>
  <si>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</si>
  <si>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</si>
  <si>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</si>
  <si>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</si>
  <si>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</si>
  <si>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</si>
  <si>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</si>
  <si>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</si>
  <si>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</si>
  <si>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</si>
  <si>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</si>
  <si>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</si>
  <si>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</si>
  <si>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</si>
  <si>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</si>
  <si>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</si>
  <si>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</si>
  <si>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</si>
  <si>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</si>
  <si>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</si>
  <si>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</si>
  <si>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</si>
  <si>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</si>
  <si>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</si>
  <si>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</si>
  <si>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</si>
  <si>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</si>
  <si>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</si>
  <si>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</si>
  <si>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</si>
  <si>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</si>
  <si>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</si>
  <si>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</si>
  <si>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</si>
  <si>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</si>
  <si>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</si>
  <si>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</si>
  <si>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</si>
  <si>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</si>
  <si>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</si>
  <si>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</si>
  <si>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</si>
  <si>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</si>
  <si>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</si>
  <si>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</si>
  <si>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</si>
  <si>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</si>
  <si>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</si>
  <si>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</si>
  <si>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</si>
  <si>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</si>
  <si>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</si>
  <si>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</si>
  <si>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</si>
  <si>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</si>
  <si>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</si>
  <si>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</si>
  <si>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</si>
  <si>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</si>
  <si>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</si>
  <si>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</si>
  <si>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</si>
  <si>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</si>
  <si>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</si>
  <si>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</si>
  <si>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</si>
  <si>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</si>
  <si>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</si>
  <si>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</si>
  <si>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</si>
  <si>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</si>
  <si>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</si>
  <si>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</si>
  <si>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</si>
  <si>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</si>
  <si>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</si>
  <si>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</si>
  <si>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</si>
  <si>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</si>
  <si>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</si>
  <si>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</si>
  <si>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</si>
  <si>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</si>
  <si>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</si>
  <si>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</si>
  <si>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</si>
  <si>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</si>
  <si>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</si>
  <si>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</si>
  <si>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</si>
  <si>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</si>
  <si>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</si>
  <si>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</si>
  <si>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</si>
  <si>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</si>
  <si>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</si>
  <si>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</si>
  <si>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</si>
  <si>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</si>
  <si>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</si>
  <si>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</si>
  <si>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</si>
  <si>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</si>
  <si>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</si>
  <si>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</si>
  <si>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</si>
  <si>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</si>
  <si>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</si>
  <si>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</si>
  <si>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</si>
  <si>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</si>
  <si>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</si>
  <si>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</si>
  <si>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</si>
  <si>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</si>
  <si>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</si>
  <si>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</si>
  <si>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</si>
  <si>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</si>
  <si>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</si>
  <si>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</si>
  <si>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</si>
  <si>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</si>
  <si>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</si>
  <si>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</si>
  <si>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</si>
  <si>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</si>
  <si>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</si>
  <si>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</si>
  <si>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</si>
  <si>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</si>
  <si>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</si>
  <si>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</si>
  <si>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</si>
  <si>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</si>
  <si>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</si>
  <si>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</si>
  <si>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</si>
  <si>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</si>
  <si>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</si>
  <si>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</si>
  <si>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</si>
  <si>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</si>
  <si>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</si>
  <si>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</si>
  <si>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</si>
  <si>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</si>
  <si>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</si>
  <si>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</si>
  <si>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</si>
  <si>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</si>
  <si>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</si>
  <si>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</si>
  <si>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</si>
  <si>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</si>
  <si>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</si>
  <si>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</si>
  <si>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</si>
  <si>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</si>
  <si>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</si>
  <si>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</si>
  <si>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</si>
  <si>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</si>
  <si>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</si>
  <si>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</si>
  <si>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</si>
  <si>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</si>
  <si>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</si>
  <si>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</si>
  <si>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</si>
  <si>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</si>
  <si>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</si>
  <si>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</si>
  <si>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</si>
  <si>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</si>
  <si>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</si>
  <si>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</si>
  <si>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</si>
  <si>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</si>
  <si>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</si>
  <si>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</si>
  <si>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</si>
  <si>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</si>
  <si>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</si>
  <si>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</si>
  <si>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</si>
  <si>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</si>
  <si>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</si>
  <si>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</si>
  <si>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</si>
  <si>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</si>
  <si>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</si>
  <si>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</si>
  <si>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</si>
  <si>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</si>
  <si>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</si>
  <si>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</si>
  <si>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</si>
  <si>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</si>
  <si>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</si>
  <si>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</si>
  <si>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</si>
  <si>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</si>
  <si>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</si>
  <si>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</si>
  <si>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</si>
  <si>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</si>
  <si>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</si>
  <si>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</si>
  <si>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</si>
  <si>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</si>
  <si>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</si>
  <si>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</si>
  <si>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</si>
  <si>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</si>
  <si>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</si>
  <si>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</si>
  <si>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</si>
  <si>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</si>
  <si>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</si>
  <si>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</si>
  <si>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</si>
  <si>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</si>
  <si>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</si>
  <si>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</si>
  <si>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</si>
  <si>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</si>
  <si>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</si>
  <si>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</si>
  <si>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</si>
  <si>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</si>
  <si>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</si>
  <si>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</si>
  <si>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</si>
  <si>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</si>
  <si>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</si>
  <si>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</si>
  <si>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</si>
  <si>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</si>
  <si>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</si>
  <si>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</si>
  <si>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</si>
  <si>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</si>
  <si>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</si>
  <si>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</si>
  <si>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</si>
  <si>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</si>
  <si>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</si>
  <si>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</si>
  <si>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</si>
  <si>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</si>
  <si>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</si>
  <si>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</si>
  <si>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</si>
  <si>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</si>
  <si>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</si>
  <si>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</si>
  <si>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</si>
  <si>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</si>
  <si>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</si>
  <si>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</si>
  <si>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</si>
  <si>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</si>
  <si>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</si>
  <si>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</si>
  <si>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</si>
  <si>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</si>
  <si>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</si>
  <si>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</si>
  <si>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</si>
  <si>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</si>
  <si>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</si>
  <si>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</si>
  <si>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</si>
  <si>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</si>
  <si>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</si>
  <si>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</si>
  <si>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</si>
  <si>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</si>
  <si>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</si>
  <si>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</si>
  <si>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</si>
  <si>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</si>
  <si>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</si>
  <si>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</si>
  <si>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</si>
  <si>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</si>
  <si>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</si>
  <si>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</si>
  <si>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</si>
  <si>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</si>
  <si>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</si>
  <si>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</si>
  <si>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</si>
  <si>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</si>
  <si>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</si>
  <si>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</si>
  <si>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</si>
  <si>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</si>
  <si>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</si>
  <si>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</si>
  <si>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</si>
  <si>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</si>
  <si>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</si>
  <si>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</si>
  <si>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</si>
  <si>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</si>
  <si>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</si>
  <si>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</si>
  <si>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</si>
  <si>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</si>
  <si>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</si>
  <si>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</si>
  <si>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</si>
  <si>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</si>
  <si>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</si>
  <si>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</si>
  <si>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</si>
  <si>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</si>
  <si>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</si>
  <si>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</si>
  <si>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</si>
  <si>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</si>
  <si>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</si>
  <si>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</si>
  <si>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</si>
  <si>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</si>
  <si>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</si>
  <si>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</si>
  <si>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</si>
  <si>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</si>
  <si>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</si>
  <si>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</si>
  <si>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</si>
  <si>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</si>
  <si>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</si>
  <si>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</si>
  <si>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</si>
  <si>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</si>
  <si>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</si>
  <si>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</si>
  <si>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</si>
  <si>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</si>
  <si>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</si>
  <si>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</si>
  <si>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</si>
  <si>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</si>
  <si>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</si>
  <si>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</si>
  <si>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</si>
  <si>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</si>
  <si>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</si>
  <si>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</si>
  <si>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</si>
  <si>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</si>
  <si>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</si>
  <si>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</si>
  <si>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</si>
  <si>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</si>
  <si>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</si>
  <si>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</si>
  <si>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</si>
  <si>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</si>
  <si>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</si>
  <si>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</si>
  <si>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</si>
  <si>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</si>
  <si>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</si>
  <si>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</si>
  <si>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</si>
  <si>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</si>
  <si>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</si>
  <si>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</si>
  <si>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</si>
  <si>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</si>
  <si>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</si>
  <si>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</si>
  <si>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</si>
  <si>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</si>
  <si>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</si>
  <si>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</si>
  <si>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</si>
  <si>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</si>
  <si>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</si>
  <si>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</si>
  <si>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</si>
  <si>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</si>
  <si>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</si>
  <si>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</si>
  <si>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</si>
  <si>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</si>
  <si>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</si>
  <si>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</si>
  <si>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</si>
  <si>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</si>
  <si>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</si>
  <si>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</si>
  <si>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</si>
  <si>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</si>
  <si>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</si>
  <si>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</si>
  <si>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</si>
  <si>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</si>
  <si>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</si>
  <si>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</si>
  <si>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</si>
  <si>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</si>
  <si>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</si>
  <si>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</si>
  <si>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</si>
  <si>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</si>
  <si>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</si>
  <si>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</si>
  <si>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</si>
  <si>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</si>
  <si>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</si>
  <si>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</si>
  <si>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</si>
  <si>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</si>
  <si>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</si>
  <si>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</si>
  <si>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</si>
  <si>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</si>
  <si>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</si>
  <si>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</si>
  <si>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</si>
  <si>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</si>
  <si>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</si>
  <si>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</si>
  <si>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</si>
  <si>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</si>
  <si>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</si>
  <si>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</si>
  <si>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</si>
  <si>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</si>
  <si>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</si>
  <si>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</si>
  <si>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</si>
  <si>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</si>
  <si>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</si>
  <si>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</si>
  <si>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</si>
  <si>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</si>
  <si>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</si>
  <si>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</si>
  <si>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</si>
  <si>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</si>
  <si>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</si>
  <si>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</si>
  <si>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</si>
  <si>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</si>
  <si>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</si>
  <si>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</si>
  <si>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</si>
  <si>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</si>
  <si>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</si>
  <si>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</si>
  <si>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</si>
  <si>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</si>
  <si>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</si>
  <si>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</si>
  <si>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</si>
  <si>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</si>
  <si>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</si>
  <si>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</si>
  <si>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</si>
  <si>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</si>
  <si>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</si>
  <si>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</si>
  <si>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</si>
  <si>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</si>
  <si>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</si>
  <si>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</si>
  <si>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</si>
  <si>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</si>
  <si>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</si>
  <si>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</si>
  <si>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</si>
  <si>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</si>
  <si>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</si>
  <si>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</si>
  <si>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</si>
  <si>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</si>
  <si>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</si>
  <si>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</si>
  <si>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</si>
  <si>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</si>
  <si>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</si>
  <si>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</si>
  <si>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</si>
  <si>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</si>
  <si>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</si>
  <si>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</si>
  <si>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</si>
  <si>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</si>
  <si>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</si>
  <si>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</si>
  <si>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</si>
  <si>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</si>
  <si>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</si>
  <si>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</si>
  <si>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</si>
  <si>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</si>
  <si>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</si>
  <si>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</si>
  <si>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</si>
  <si>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</si>
  <si>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</si>
  <si>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</si>
  <si>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</si>
  <si>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</si>
  <si>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</si>
  <si>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</si>
  <si>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</si>
  <si>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</si>
  <si>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</si>
  <si>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</si>
  <si>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</si>
  <si>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</si>
  <si>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</si>
  <si>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</si>
  <si>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</si>
  <si>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</si>
  <si>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</si>
  <si>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</si>
  <si>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</si>
  <si>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</si>
  <si>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</si>
  <si>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</si>
  <si>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</si>
  <si>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</si>
  <si>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</si>
  <si>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</si>
  <si>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</si>
  <si>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</si>
  <si>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</si>
  <si>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</si>
  <si>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</si>
  <si>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</si>
  <si>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</si>
  <si>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</si>
  <si>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</si>
  <si>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</si>
  <si>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</si>
  <si>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</si>
  <si>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</si>
  <si>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</si>
  <si>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</si>
  <si>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</si>
  <si>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</si>
  <si>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</si>
  <si>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</si>
  <si>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</si>
  <si>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</si>
  <si>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</si>
  <si>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</si>
  <si>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</si>
  <si>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</si>
  <si>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</si>
  <si>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</si>
  <si>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</si>
  <si>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</si>
  <si>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</si>
  <si>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</si>
  <si>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</si>
  <si>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</si>
  <si>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</si>
  <si>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</si>
  <si>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</si>
  <si>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</si>
  <si>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</si>
  <si>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</si>
  <si>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</si>
  <si>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</si>
  <si>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</si>
  <si>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</si>
  <si>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</si>
  <si>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</si>
  <si>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</si>
  <si>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</si>
  <si>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</si>
  <si>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</si>
  <si>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</si>
  <si>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</si>
  <si>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</si>
  <si>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</si>
  <si>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</si>
  <si>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</si>
  <si>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</si>
  <si>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</si>
  <si>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</si>
  <si>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</si>
  <si>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</si>
  <si>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</si>
  <si>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</si>
  <si>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</si>
  <si>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</si>
  <si>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</si>
  <si>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</si>
  <si>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</si>
  <si>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</si>
  <si>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</si>
  <si>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</si>
  <si>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</si>
  <si>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</si>
  <si>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</si>
  <si>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</si>
  <si>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</si>
  <si>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</si>
  <si>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</si>
  <si>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</si>
  <si>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</si>
  <si>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</si>
  <si>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</si>
  <si>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</si>
  <si>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</si>
  <si>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</si>
  <si>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</si>
  <si>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</si>
  <si>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</si>
  <si>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</si>
  <si>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</si>
  <si>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</si>
  <si>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</si>
  <si>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</si>
  <si>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</si>
  <si>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</si>
  <si>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</si>
  <si>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</si>
  <si>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</si>
  <si>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</si>
  <si>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</si>
  <si>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</si>
  <si>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</si>
  <si>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</si>
  <si>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</si>
  <si>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</si>
  <si>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</si>
  <si>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</si>
  <si>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</si>
  <si>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</si>
  <si>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</si>
  <si>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</si>
  <si>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</si>
  <si>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</si>
  <si>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</si>
  <si>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</si>
  <si>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</si>
  <si>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</si>
  <si>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</si>
  <si>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</si>
  <si>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</si>
  <si>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</si>
  <si>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</si>
  <si>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</si>
  <si>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</si>
  <si>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</si>
  <si>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</si>
  <si>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</si>
  <si>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</si>
  <si>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</si>
  <si>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</si>
  <si>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</si>
  <si>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</si>
  <si>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</si>
  <si>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</si>
  <si>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</si>
  <si>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</si>
  <si>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</si>
  <si>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</si>
  <si>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</si>
  <si>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</si>
  <si>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</si>
  <si>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</si>
  <si>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</si>
  <si>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</si>
  <si>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</si>
  <si>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</si>
  <si>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</si>
  <si>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</si>
  <si>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</si>
  <si>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</si>
  <si>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</si>
  <si>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</si>
  <si>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</si>
  <si>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</si>
  <si>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</si>
  <si>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</si>
  <si>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</si>
  <si>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</si>
  <si>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</si>
  <si>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</si>
  <si>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</si>
  <si>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</si>
  <si>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</si>
  <si>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</si>
  <si>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</si>
  <si>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</si>
  <si>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</si>
  <si>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</si>
  <si>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</si>
  <si>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</si>
  <si>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</si>
  <si>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</si>
  <si>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</si>
  <si>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</si>
  <si>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</si>
  <si>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</si>
  <si>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</si>
  <si>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</si>
  <si>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</si>
  <si>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</si>
  <si>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</si>
  <si>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</si>
  <si>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</si>
  <si>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</si>
  <si>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</si>
  <si>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</si>
  <si>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</si>
  <si>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</si>
  <si>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</si>
  <si>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</si>
  <si>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</si>
  <si>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</si>
  <si>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</si>
  <si>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</si>
  <si>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</si>
  <si>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</si>
  <si>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</si>
  <si>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</si>
  <si>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</si>
  <si>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</si>
  <si>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</si>
  <si>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</si>
  <si>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</si>
  <si>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</si>
  <si>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</si>
  <si>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</si>
  <si>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</si>
  <si>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</si>
  <si>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</si>
  <si>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</si>
  <si>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</si>
  <si>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</si>
  <si>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</si>
  <si>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</si>
  <si>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</si>
  <si>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</si>
  <si>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</si>
  <si>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</si>
  <si>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</si>
  <si>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</si>
  <si>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</si>
  <si>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</si>
  <si>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</si>
  <si>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</si>
  <si>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</si>
  <si>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</si>
  <si>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</si>
  <si>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</si>
  <si>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</si>
  <si>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</si>
  <si>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</si>
  <si>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</si>
  <si>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</si>
  <si>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</si>
  <si>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</si>
  <si>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</si>
  <si>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</si>
  <si>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</si>
  <si>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</si>
  <si>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</si>
  <si>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</si>
  <si>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</si>
  <si>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</si>
  <si>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</si>
  <si>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</si>
  <si>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</si>
  <si>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</si>
  <si>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</si>
  <si>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</si>
  <si>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</si>
  <si>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</si>
  <si>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</si>
  <si>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</si>
  <si>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</si>
  <si>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</si>
  <si>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</si>
  <si>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</si>
  <si>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</si>
  <si>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</si>
  <si>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</si>
  <si>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</si>
  <si>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</si>
  <si>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</si>
  <si>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</si>
  <si>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</si>
  <si>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</si>
  <si>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</si>
  <si>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</si>
  <si>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</si>
  <si>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</si>
  <si>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</si>
  <si>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</si>
  <si>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</si>
  <si>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</si>
  <si>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</si>
  <si>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</si>
  <si>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</si>
  <si>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</si>
  <si>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</si>
  <si>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</si>
  <si>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</si>
  <si>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</si>
  <si>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</si>
  <si>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</si>
  <si>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</si>
  <si>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</si>
  <si>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</si>
  <si>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</si>
  <si>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</si>
  <si>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</si>
  <si>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</si>
  <si>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</si>
  <si>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</si>
  <si>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</si>
  <si>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</si>
  <si>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</si>
  <si>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</si>
  <si>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</si>
  <si>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</si>
  <si>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</si>
  <si>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</si>
  <si>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</si>
  <si>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</si>
  <si>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</si>
  <si>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</si>
  <si>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</si>
  <si>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</si>
  <si>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</si>
  <si>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</si>
  <si>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</si>
  <si>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</si>
  <si>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</si>
  <si>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</si>
  <si>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</si>
  <si>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</si>
  <si>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</si>
  <si>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</si>
  <si>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</si>
  <si>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</si>
  <si>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</si>
  <si>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</si>
  <si>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</si>
  <si>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</si>
  <si>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</si>
  <si>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</si>
  <si>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</si>
  <si>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</si>
  <si>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</si>
  <si>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</si>
  <si>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</si>
  <si>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</si>
  <si>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</si>
  <si>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</si>
  <si>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</si>
  <si>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</si>
  <si>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</si>
  <si>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</si>
  <si>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</si>
  <si>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</si>
  <si>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</si>
  <si>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</si>
  <si>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</si>
  <si>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</si>
  <si>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</si>
  <si>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</si>
  <si>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</si>
  <si>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</si>
  <si>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</si>
  <si>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</si>
  <si>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</si>
  <si>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</si>
  <si>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</si>
  <si>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</si>
  <si>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</si>
  <si>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</si>
  <si>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</si>
  <si>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</si>
  <si>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</si>
  <si>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</si>
  <si>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</si>
  <si>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</si>
  <si>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</si>
  <si>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</si>
  <si>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</si>
  <si>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</si>
  <si>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</si>
  <si>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</si>
  <si>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</si>
  <si>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</si>
  <si>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</si>
  <si>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</si>
  <si>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</si>
  <si>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</si>
  <si>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</si>
  <si>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</si>
  <si>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</si>
  <si>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</si>
  <si>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</si>
  <si>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</si>
  <si>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</si>
  <si>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</si>
  <si>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</si>
  <si>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</si>
  <si>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</si>
  <si>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</si>
  <si>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</si>
  <si>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</si>
  <si>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</si>
  <si>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</si>
  <si>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</si>
  <si>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</si>
  <si>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</si>
  <si>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</si>
  <si>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</si>
  <si>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</si>
  <si>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</si>
  <si>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</si>
  <si>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</si>
  <si>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</si>
  <si>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</si>
  <si>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</si>
  <si>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</si>
  <si>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</si>
  <si>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</si>
  <si>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</si>
  <si>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</si>
  <si>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</si>
  <si>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</si>
  <si>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</si>
  <si>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</si>
  <si>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</si>
  <si>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</si>
  <si>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</si>
  <si>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</si>
  <si>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</si>
  <si>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</si>
  <si>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</si>
  <si>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</si>
  <si>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</si>
  <si>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</si>
  <si>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</si>
  <si>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</si>
  <si>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</si>
  <si>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</si>
  <si>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</si>
  <si>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</si>
  <si>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</si>
  <si>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</si>
  <si>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</si>
  <si>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</si>
  <si>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</si>
  <si>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</si>
  <si>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</si>
  <si>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</si>
  <si>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</si>
  <si>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</si>
  <si>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</si>
  <si>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</si>
  <si>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</si>
  <si>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</si>
  <si>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</si>
  <si>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</si>
  <si>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</si>
  <si>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</si>
  <si>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</si>
  <si>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</si>
  <si>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</si>
  <si>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</si>
  <si>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</si>
  <si>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</si>
  <si>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</si>
  <si>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</si>
  <si>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</si>
  <si>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</si>
  <si>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</si>
  <si>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</si>
  <si>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</si>
  <si>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</si>
  <si>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</si>
  <si>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</si>
  <si>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</si>
  <si>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</si>
  <si>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</si>
  <si>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</si>
  <si>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</si>
  <si>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</si>
  <si>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</si>
  <si>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</si>
  <si>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</si>
  <si>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</si>
  <si>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</si>
  <si>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</si>
  <si>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</si>
  <si>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</si>
  <si>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</si>
  <si>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</si>
  <si>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</si>
  <si>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</si>
  <si>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</si>
  <si>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</si>
  <si>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</si>
  <si>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</si>
  <si>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</si>
  <si>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</si>
  <si>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</si>
  <si>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</si>
  <si>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</si>
  <si>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</si>
  <si>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</si>
  <si>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</si>
  <si>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</si>
  <si>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</si>
  <si>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</si>
  <si>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</si>
  <si>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</si>
  <si>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</si>
  <si>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</si>
  <si>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</si>
  <si>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</si>
  <si>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</si>
  <si>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</si>
  <si>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</si>
  <si>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</si>
  <si>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</si>
  <si>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</si>
  <si>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</si>
  <si>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</si>
  <si>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</si>
  <si>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</si>
  <si>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</si>
  <si>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</si>
  <si>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</si>
  <si>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</si>
  <si>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</si>
  <si>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</si>
  <si>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</si>
  <si>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</si>
  <si>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</si>
  <si>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</si>
  <si>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</si>
  <si>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</si>
  <si>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</si>
  <si>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</si>
  <si>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</si>
  <si>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</si>
  <si>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</si>
  <si>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</si>
  <si>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</si>
  <si>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</si>
  <si>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</si>
  <si>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</si>
  <si>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</si>
  <si>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</si>
  <si>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</si>
  <si>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</si>
  <si>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</si>
  <si>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</si>
  <si>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</si>
  <si>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</si>
  <si>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</si>
  <si>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</si>
  <si>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</si>
  <si>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</si>
  <si>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</si>
  <si>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</si>
  <si>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</si>
  <si>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</si>
  <si>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</si>
  <si>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</si>
  <si>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</si>
  <si>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</si>
  <si>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</si>
  <si>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</si>
  <si>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</si>
  <si>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</si>
  <si>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</si>
  <si>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</si>
  <si>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</si>
  <si>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</si>
  <si>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</si>
  <si>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</si>
  <si>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</si>
  <si>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</si>
  <si>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</si>
  <si>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</si>
  <si>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</si>
  <si>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</si>
  <si>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</si>
  <si>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</si>
  <si>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</si>
  <si>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</si>
  <si>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</si>
  <si>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</si>
  <si>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</si>
  <si>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</si>
  <si>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</si>
  <si>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</si>
  <si>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</si>
  <si>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</si>
  <si>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</si>
  <si>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</si>
  <si>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</si>
  <si>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</si>
  <si>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</si>
  <si>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</si>
  <si>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</si>
  <si>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</si>
  <si>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</si>
  <si>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</si>
  <si>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</si>
  <si>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</si>
  <si>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</si>
  <si>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</si>
  <si>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</si>
  <si>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</si>
  <si>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</si>
  <si>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</si>
  <si>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</si>
  <si>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</si>
  <si>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</si>
  <si>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</si>
  <si>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</si>
  <si>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</si>
  <si>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</si>
  <si>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</si>
  <si>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</si>
  <si>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</si>
  <si>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</si>
  <si>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</si>
  <si>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</si>
  <si>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</si>
  <si>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</si>
  <si>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</si>
  <si>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</si>
  <si>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</si>
  <si>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</si>
  <si>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</si>
  <si>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</si>
  <si>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</si>
  <si>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</si>
  <si>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</si>
  <si>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</si>
  <si>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</si>
  <si>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</si>
  <si>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</si>
  <si>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</si>
  <si>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</si>
  <si>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</si>
  <si>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</si>
  <si>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</si>
  <si>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</si>
  <si>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</si>
  <si>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</si>
  <si>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</si>
  <si>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</si>
  <si>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</si>
  <si>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</si>
  <si>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</si>
  <si>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</si>
  <si>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</si>
  <si>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</si>
  <si>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</si>
  <si>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</si>
  <si>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</si>
  <si>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</si>
  <si>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</si>
  <si>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</si>
  <si>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</si>
  <si>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</si>
  <si>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</si>
  <si>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</si>
  <si>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</si>
  <si>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</si>
  <si>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</si>
  <si>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</si>
  <si>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</si>
  <si>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</si>
  <si>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</si>
  <si>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</si>
  <si>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</si>
  <si>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</si>
  <si>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</si>
  <si>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</si>
  <si>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</si>
  <si>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</si>
  <si>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</si>
  <si>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</si>
  <si>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</si>
  <si>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</si>
  <si>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</si>
  <si>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</si>
  <si>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</si>
  <si>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</si>
  <si>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</si>
  <si>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</si>
  <si>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</si>
  <si>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</si>
  <si>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</si>
  <si>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</si>
  <si>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</si>
  <si>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</si>
  <si>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</si>
  <si>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</si>
  <si>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</si>
  <si>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</si>
  <si>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</si>
  <si>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</si>
  <si>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</si>
  <si>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</si>
  <si>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</si>
  <si>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</si>
  <si>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</si>
  <si>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</si>
  <si>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</si>
  <si>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</si>
  <si>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</si>
  <si>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</si>
  <si>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</si>
  <si>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</si>
  <si>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</si>
  <si>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</si>
  <si>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</si>
  <si>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</si>
  <si>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</si>
  <si>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</si>
  <si>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</si>
  <si>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</si>
  <si>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</si>
  <si>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</si>
  <si>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</si>
  <si>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</si>
  <si>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</si>
  <si>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</si>
  <si>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</si>
  <si>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</si>
  <si>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</si>
  <si>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</si>
  <si>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</si>
  <si>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</si>
  <si>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</si>
  <si>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</si>
  <si>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</si>
  <si>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</si>
  <si>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</si>
  <si>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</si>
  <si>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</si>
  <si>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</si>
  <si>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</si>
  <si>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</si>
  <si>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</si>
  <si>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</si>
  <si>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</si>
  <si>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</si>
  <si>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</si>
  <si>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</si>
  <si>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</si>
  <si>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</si>
  <si>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</si>
  <si>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</si>
  <si>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</si>
  <si>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</si>
  <si>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</si>
  <si>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</si>
  <si>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</si>
  <si>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</si>
  <si>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</si>
  <si>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</si>
  <si>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</si>
  <si>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</si>
  <si>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</si>
  <si>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</si>
  <si>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</si>
  <si>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</si>
  <si>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</si>
  <si>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</si>
  <si>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</si>
  <si>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</si>
  <si>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</si>
  <si>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</si>
  <si>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</si>
  <si>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</si>
  <si>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</si>
  <si>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</si>
  <si>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</si>
  <si>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</si>
  <si>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</si>
  <si>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</si>
  <si>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</si>
  <si>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</si>
  <si>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</si>
  <si>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</si>
  <si>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</si>
  <si>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</si>
  <si>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</si>
  <si>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</si>
  <si>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</si>
  <si>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</si>
  <si>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</si>
  <si>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</si>
  <si>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</si>
  <si>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</si>
  <si>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</si>
  <si>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</si>
  <si>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</si>
  <si>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</si>
  <si>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</si>
  <si>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</si>
  <si>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</si>
  <si>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</si>
  <si>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</si>
  <si>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</si>
  <si>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</si>
  <si>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</si>
  <si>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</si>
  <si>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</si>
  <si>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</si>
  <si>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</si>
  <si>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</si>
  <si>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</si>
  <si>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</si>
  <si>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</si>
  <si>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</si>
  <si>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</si>
  <si>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</si>
  <si>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</si>
  <si>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</si>
  <si>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</si>
  <si>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</si>
  <si>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</si>
  <si>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</si>
  <si>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</si>
  <si>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</si>
  <si>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</si>
  <si>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</si>
  <si>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</si>
  <si>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</si>
  <si>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</si>
  <si>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</si>
  <si>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</si>
  <si>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</si>
  <si>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</si>
  <si>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</si>
  <si>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</si>
  <si>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</si>
  <si>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</si>
  <si>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</si>
  <si>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</si>
  <si>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</si>
  <si>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</si>
  <si>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</si>
  <si>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</si>
  <si>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</si>
  <si>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</si>
  <si>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</si>
  <si>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</si>
  <si>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</si>
  <si>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</si>
  <si>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</si>
  <si>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</si>
  <si>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</si>
  <si>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</si>
  <si>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</si>
  <si>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</si>
  <si>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</si>
  <si>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</si>
  <si>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</si>
  <si>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</si>
  <si>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</si>
  <si>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</si>
  <si>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</si>
  <si>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</si>
  <si>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</si>
  <si>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</si>
  <si>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</si>
  <si>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</si>
  <si>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</si>
  <si>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</si>
  <si>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</si>
  <si>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</si>
  <si>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</si>
  <si>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</si>
  <si>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</si>
  <si>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</si>
  <si>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</si>
  <si>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</si>
  <si>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</si>
  <si>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</si>
  <si>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</si>
  <si>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</si>
  <si>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</si>
  <si>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</si>
  <si>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</si>
  <si>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</si>
  <si>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</si>
  <si>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</si>
  <si>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</si>
  <si>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</si>
  <si>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</si>
  <si>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</si>
  <si>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</si>
  <si>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</si>
  <si>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</si>
  <si>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</si>
  <si>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</si>
  <si>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</si>
  <si>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</si>
  <si>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</si>
  <si>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</si>
  <si>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</si>
  <si>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</si>
  <si>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</si>
  <si>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</si>
  <si>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</si>
  <si>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</si>
  <si>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</si>
  <si>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</si>
  <si>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</si>
  <si>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</si>
  <si>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</si>
  <si>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</si>
  <si>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</si>
  <si>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</si>
  <si>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</si>
  <si>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</si>
  <si>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</si>
  <si>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</si>
  <si>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</si>
  <si>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</si>
  <si>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</si>
  <si>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</si>
  <si>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</si>
  <si>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</si>
  <si>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</si>
  <si>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</si>
  <si>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</si>
  <si>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</si>
  <si>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</si>
  <si>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</si>
  <si>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</si>
  <si>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</si>
  <si>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</si>
  <si>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</si>
  <si>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</si>
  <si>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</si>
  <si>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</si>
  <si>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</si>
  <si>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</si>
  <si>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</si>
  <si>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</si>
  <si>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</si>
  <si>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</si>
  <si>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</si>
  <si>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</si>
  <si>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</si>
  <si>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</si>
  <si>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</si>
  <si>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</si>
  <si>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</si>
  <si>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</si>
  <si>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</si>
  <si>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</si>
  <si>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</si>
  <si>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</si>
  <si>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</si>
  <si>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</si>
  <si>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</si>
  <si>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</si>
  <si>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</si>
  <si>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</si>
  <si>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</si>
  <si>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</si>
  <si>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</si>
  <si>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</si>
  <si>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</si>
  <si>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</si>
  <si>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</si>
  <si>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</si>
  <si>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</si>
  <si>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</si>
  <si>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</si>
  <si>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</si>
  <si>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</si>
  <si>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</si>
  <si>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</si>
  <si>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</si>
  <si>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</si>
  <si>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</si>
  <si>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</si>
  <si>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</si>
  <si>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</si>
  <si>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</si>
  <si>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</si>
  <si>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</si>
  <si>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</si>
  <si>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</si>
  <si>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</si>
  <si>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</si>
  <si>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</si>
  <si>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</si>
  <si>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</si>
  <si>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</si>
  <si>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</si>
  <si>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</si>
  <si>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</si>
  <si>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</si>
  <si>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</si>
  <si>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</si>
  <si>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</si>
  <si>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</si>
  <si>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</si>
  <si>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</si>
  <si>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</si>
  <si>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</si>
  <si>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</si>
  <si>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</si>
  <si>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</si>
  <si>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</si>
  <si>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</si>
  <si>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</si>
  <si>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</si>
  <si>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</si>
  <si>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</si>
  <si>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</si>
  <si>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</si>
  <si>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</si>
  <si>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</si>
  <si>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</si>
  <si>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</si>
  <si>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</si>
  <si>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</si>
  <si>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</si>
  <si>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</si>
  <si>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</si>
  <si>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</si>
  <si>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</si>
  <si>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</si>
  <si>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</si>
  <si>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</si>
  <si>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</si>
  <si>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</si>
  <si>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</si>
  <si>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</si>
  <si>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</si>
  <si>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</si>
  <si>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</si>
  <si>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</si>
  <si>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</si>
  <si>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</si>
  <si>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</si>
  <si>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</si>
  <si>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</si>
  <si>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</si>
  <si>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</si>
  <si>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</si>
  <si>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</si>
  <si>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</si>
  <si>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</si>
  <si>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</si>
  <si>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</si>
  <si>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</si>
  <si>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</si>
  <si>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</si>
  <si>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</si>
  <si>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</si>
  <si>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</si>
  <si>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</si>
  <si>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</si>
  <si>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</si>
  <si>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</si>
  <si>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</si>
  <si>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</si>
  <si>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</si>
  <si>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</si>
  <si>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</si>
  <si>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</si>
  <si>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</si>
  <si>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</si>
  <si>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</si>
  <si>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</si>
  <si>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</si>
  <si>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</si>
  <si>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</si>
  <si>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</si>
  <si>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</si>
  <si>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</si>
  <si>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</si>
  <si>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</si>
  <si>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</si>
  <si>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</si>
  <si>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</si>
  <si>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</si>
  <si>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</si>
  <si>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</si>
  <si>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</si>
  <si>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</si>
  <si>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</si>
  <si>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</si>
  <si>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</si>
  <si>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</si>
  <si>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</si>
  <si>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</si>
  <si>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</si>
  <si>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</si>
  <si>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</si>
  <si>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</si>
  <si>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</si>
  <si>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</si>
  <si>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</si>
  <si>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</si>
  <si>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</si>
  <si>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</si>
  <si>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</si>
  <si>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</si>
  <si>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</si>
  <si>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</si>
  <si>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</si>
  <si>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</si>
  <si>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</si>
  <si>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</si>
  <si>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</si>
  <si>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</si>
  <si>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</si>
  <si>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</si>
  <si>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</si>
  <si>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</si>
  <si>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</si>
  <si>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</si>
  <si>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</si>
  <si>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</si>
  <si>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</si>
  <si>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</si>
  <si>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</si>
  <si>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</si>
  <si>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</si>
  <si>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</si>
  <si>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</si>
  <si>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</si>
  <si>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</si>
  <si>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</si>
  <si>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</si>
  <si>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</si>
  <si>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</si>
  <si>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</si>
  <si>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</si>
  <si>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</si>
  <si>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</si>
  <si>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</si>
  <si>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</si>
  <si>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</si>
  <si>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</si>
  <si>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</si>
  <si>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</si>
  <si>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</si>
  <si>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</si>
  <si>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</si>
  <si>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</si>
  <si>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</si>
  <si>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</si>
  <si>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</si>
  <si>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</si>
  <si>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</si>
  <si>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</si>
  <si>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</si>
  <si>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</si>
  <si>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</si>
  <si>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</si>
  <si>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</si>
  <si>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</si>
  <si>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</si>
  <si>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</si>
  <si>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</si>
  <si>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</si>
  <si>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</si>
  <si>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</si>
  <si>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</si>
  <si>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</si>
  <si>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</si>
  <si>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</si>
  <si>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</si>
  <si>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</si>
  <si>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</si>
  <si>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</si>
  <si>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</si>
  <si>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</si>
  <si>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</si>
  <si>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</si>
  <si>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</si>
  <si>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</si>
  <si>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</si>
  <si>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</si>
  <si>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</si>
  <si>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</si>
  <si>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</si>
  <si>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</si>
  <si>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</si>
  <si>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</si>
  <si>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</si>
  <si>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</si>
  <si>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</si>
  <si>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</si>
  <si>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</si>
  <si>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</si>
  <si>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</si>
  <si>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</si>
  <si>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</si>
  <si>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</si>
  <si>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</si>
  <si>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</si>
  <si>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</si>
  <si>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</si>
  <si>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</si>
  <si>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</si>
  <si>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</si>
  <si>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</si>
  <si>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</si>
  <si>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</si>
  <si>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</si>
  <si>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</si>
  <si>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</si>
  <si>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</si>
  <si>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</si>
  <si>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</si>
  <si>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</si>
  <si>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</si>
  <si>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</si>
  <si>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</si>
  <si>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</si>
  <si>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</si>
  <si>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</si>
  <si>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</si>
  <si>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</si>
  <si>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</si>
  <si>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</si>
  <si>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</si>
  <si>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</si>
  <si>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</si>
  <si>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</si>
  <si>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</si>
  <si>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</si>
  <si>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</si>
  <si>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</si>
  <si>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</si>
  <si>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</si>
  <si>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</si>
  <si>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</si>
  <si>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</si>
  <si>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</si>
  <si>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</si>
  <si>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</si>
  <si>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</si>
  <si>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</si>
  <si>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</si>
  <si>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</si>
  <si>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</si>
  <si>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</si>
  <si>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</si>
  <si>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</si>
  <si>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</si>
  <si>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</si>
  <si>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</si>
  <si>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</si>
  <si>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</si>
  <si>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</si>
  <si>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</si>
  <si>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</si>
  <si>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</si>
  <si>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</si>
  <si>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</si>
  <si>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</si>
  <si>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</si>
  <si>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</si>
  <si>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</si>
  <si>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</si>
  <si>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</si>
  <si>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</si>
  <si>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</si>
  <si>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</si>
  <si>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</si>
  <si>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</si>
  <si>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</si>
  <si>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</si>
  <si>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</si>
  <si>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</si>
  <si>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</si>
  <si>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</si>
  <si>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</si>
  <si>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</si>
  <si>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</si>
  <si>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</si>
  <si>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</si>
  <si>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</si>
  <si>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</si>
  <si>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</si>
  <si>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</si>
  <si>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</si>
  <si>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</si>
  <si>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</si>
  <si>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</si>
  <si>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</si>
  <si>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</si>
  <si>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</si>
  <si>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</si>
  <si>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</si>
  <si>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</si>
  <si>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</si>
  <si>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</si>
  <si>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</si>
  <si>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</si>
  <si>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</si>
  <si>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</si>
  <si>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</si>
  <si>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</si>
  <si>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</si>
  <si>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</si>
  <si>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</si>
  <si>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</si>
  <si>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</si>
  <si>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</si>
  <si>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</si>
  <si>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</si>
  <si>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</si>
  <si>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</si>
  <si>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</si>
  <si>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</si>
  <si>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</si>
  <si>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</si>
  <si>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</si>
  <si>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</si>
  <si>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</si>
  <si>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</si>
  <si>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</si>
  <si>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</si>
  <si>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</si>
  <si>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</si>
  <si>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</si>
  <si>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</si>
  <si>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</si>
  <si>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</si>
  <si>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</si>
  <si>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</si>
  <si>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</si>
  <si>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</si>
  <si>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</si>
  <si>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</si>
  <si>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</si>
  <si>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</si>
  <si>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</si>
  <si>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</si>
  <si>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</si>
  <si>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</si>
  <si>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</si>
  <si>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</si>
  <si>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</si>
  <si>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</si>
  <si>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</si>
  <si>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</si>
  <si>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</si>
  <si>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</si>
  <si>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</si>
  <si>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</si>
  <si>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</si>
  <si>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</si>
  <si>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</si>
  <si>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</si>
  <si>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</si>
  <si>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</si>
  <si>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</si>
  <si>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</si>
  <si>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</si>
  <si>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</si>
  <si>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</si>
  <si>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</si>
  <si>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</si>
  <si>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</si>
  <si>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</si>
  <si>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</si>
  <si>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</si>
  <si>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</si>
  <si>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</si>
  <si>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</si>
  <si>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</si>
  <si>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</si>
  <si>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</si>
  <si>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</si>
  <si>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</si>
  <si>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</si>
  <si>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</si>
  <si>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</si>
  <si>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</si>
  <si>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</si>
  <si>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</si>
  <si>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</si>
  <si>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</si>
  <si>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</si>
  <si>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</si>
  <si>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</si>
  <si>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</si>
  <si>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</si>
  <si>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</si>
  <si>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</si>
  <si>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</si>
  <si>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</si>
  <si>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</si>
  <si>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</si>
  <si>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</si>
  <si>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</si>
  <si>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</si>
  <si>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</si>
  <si>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</si>
  <si>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</si>
  <si>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</si>
  <si>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</si>
  <si>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</si>
  <si>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</si>
  <si>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</si>
  <si>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</si>
  <si>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</si>
  <si>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</si>
  <si>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</si>
  <si>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</si>
  <si>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</si>
  <si>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</si>
  <si>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</si>
  <si>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</si>
  <si>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</si>
  <si>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</si>
  <si>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</si>
  <si>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</si>
  <si>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</si>
  <si>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</si>
  <si>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</si>
  <si>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</si>
  <si>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</si>
  <si>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</si>
  <si>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</si>
  <si>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</si>
  <si>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</si>
  <si>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</si>
  <si>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</si>
  <si>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</si>
  <si>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</si>
  <si>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</si>
  <si>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</si>
  <si>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</si>
  <si>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</si>
  <si>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</si>
  <si>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</si>
  <si>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</si>
  <si>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</si>
  <si>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</si>
  <si>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</si>
  <si>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</si>
  <si>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</si>
  <si>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</si>
  <si>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</si>
  <si>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</si>
  <si>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</si>
  <si>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</si>
  <si>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</si>
  <si>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</si>
  <si>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</si>
  <si>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</si>
  <si>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</si>
  <si>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</si>
  <si>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</si>
  <si>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</si>
  <si>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</si>
  <si>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</si>
  <si>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</si>
  <si>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</si>
  <si>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</si>
  <si>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</si>
  <si>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</si>
  <si>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</si>
  <si>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</si>
  <si>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</si>
  <si>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</si>
  <si>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</si>
  <si>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</si>
  <si>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</si>
  <si>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</si>
  <si>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</si>
  <si>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</si>
  <si>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</si>
  <si>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</si>
  <si>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</si>
  <si>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</si>
  <si>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</si>
  <si>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</si>
  <si>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</si>
  <si>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</si>
  <si>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</si>
  <si>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</si>
  <si>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</si>
  <si>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</si>
  <si>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</si>
  <si>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</si>
  <si>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</si>
  <si>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</si>
  <si>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</si>
  <si>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</si>
  <si>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</si>
  <si>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</si>
  <si>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</si>
  <si>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</si>
  <si>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</si>
  <si>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</si>
  <si>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</si>
  <si>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</si>
  <si>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</si>
  <si>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</si>
  <si>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</si>
  <si>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</si>
  <si>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</si>
  <si>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</si>
  <si>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</si>
  <si>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</si>
  <si>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</si>
  <si>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</si>
  <si>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</si>
  <si>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</si>
  <si>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</si>
  <si>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</si>
  <si>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</si>
  <si>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</si>
  <si>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</si>
  <si>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</si>
  <si>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</si>
  <si>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</si>
  <si>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</si>
  <si>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</si>
  <si>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</si>
  <si>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</si>
  <si>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</si>
  <si>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</si>
  <si>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</si>
  <si>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</si>
  <si>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</si>
  <si>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</si>
  <si>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</si>
  <si>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</si>
  <si>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</si>
  <si>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</si>
  <si>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</si>
  <si>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</si>
  <si>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</si>
  <si>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</si>
  <si>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</si>
  <si>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</si>
  <si>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</si>
  <si>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</si>
  <si>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</si>
  <si>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</si>
  <si>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</si>
  <si>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</si>
  <si>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</si>
  <si>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</si>
  <si>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</si>
  <si>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</si>
  <si>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</si>
  <si>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</si>
  <si>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</si>
  <si>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</si>
  <si>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</si>
  <si>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</si>
  <si>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</si>
  <si>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</si>
  <si>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</si>
  <si>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</si>
  <si>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</si>
  <si>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</si>
  <si>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</si>
  <si>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</si>
  <si>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</si>
  <si>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</si>
  <si>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</si>
  <si>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</si>
  <si>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</si>
  <si>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</si>
  <si>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</si>
  <si>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</si>
  <si>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</si>
  <si>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</si>
  <si>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</si>
  <si>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</si>
  <si>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</si>
  <si>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</si>
  <si>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</si>
  <si>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</si>
  <si>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</si>
  <si>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</si>
  <si>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</si>
  <si>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</si>
  <si>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</si>
  <si>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</si>
  <si>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</si>
  <si>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</si>
  <si>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</si>
  <si>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</si>
  <si>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</si>
  <si>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</si>
  <si>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</si>
  <si>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</si>
  <si>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</si>
  <si>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</si>
  <si>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</si>
  <si>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</si>
  <si>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</si>
  <si>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</si>
  <si>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</si>
  <si>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</si>
  <si>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</si>
  <si>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</si>
  <si>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</si>
  <si>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</si>
  <si>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</si>
  <si>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</si>
  <si>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</si>
  <si>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</si>
  <si>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</si>
  <si>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</si>
  <si>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</si>
  <si>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</si>
  <si>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</si>
  <si>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</si>
  <si>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</si>
  <si>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</si>
  <si>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</si>
  <si>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</si>
  <si>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</si>
  <si>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</si>
  <si>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</si>
  <si>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</si>
  <si>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</si>
  <si>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</si>
  <si>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</si>
  <si>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</si>
  <si>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</si>
  <si>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</si>
  <si>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</si>
  <si>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</si>
  <si>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</si>
  <si>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</si>
  <si>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</si>
  <si>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</si>
  <si>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</si>
  <si>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</si>
  <si>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</si>
  <si>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</si>
  <si>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</si>
  <si>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</si>
  <si>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</si>
  <si>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</si>
  <si>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</si>
  <si>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</si>
  <si>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</si>
  <si>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</si>
  <si>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</si>
  <si>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</si>
  <si>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</si>
  <si>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</si>
  <si>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</si>
  <si>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</si>
  <si>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</si>
  <si>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</si>
  <si>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</si>
  <si>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</si>
  <si>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</si>
  <si>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</si>
  <si>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</si>
  <si>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</si>
  <si>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</si>
  <si>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</si>
  <si>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</si>
  <si>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</si>
  <si>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</si>
  <si>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</si>
  <si>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</si>
  <si>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</si>
  <si>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</si>
  <si>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</si>
  <si>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</si>
  <si>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</si>
  <si>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</si>
  <si>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</si>
  <si>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</si>
  <si>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</si>
  <si>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</si>
  <si>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</si>
  <si>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</si>
  <si>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</si>
  <si>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</si>
  <si>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</si>
  <si>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</si>
  <si>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</si>
  <si>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</si>
  <si>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</si>
  <si>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</si>
  <si>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</si>
  <si>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</si>
  <si>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</si>
  <si>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</si>
  <si>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</si>
  <si>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</si>
  <si>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</si>
  <si>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</si>
  <si>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</si>
  <si>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</si>
  <si>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</si>
  <si>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</si>
  <si>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</si>
  <si>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</si>
  <si>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</si>
  <si>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</si>
  <si>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</si>
  <si>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</si>
  <si>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</si>
  <si>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</si>
  <si>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</si>
  <si>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</si>
  <si>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</si>
  <si>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</si>
  <si>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</si>
  <si>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</si>
  <si>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</si>
  <si>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</si>
  <si>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</si>
  <si>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</si>
  <si>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</si>
  <si>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</si>
  <si>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</si>
  <si>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</si>
  <si>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</si>
  <si>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</si>
  <si>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</si>
  <si>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</si>
  <si>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</si>
  <si>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</si>
  <si>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</si>
  <si>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</si>
  <si>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</si>
  <si>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</si>
  <si>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</si>
  <si>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</si>
  <si>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</si>
  <si>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</si>
  <si>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</si>
  <si>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</si>
  <si>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</si>
  <si>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</si>
  <si>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</si>
  <si>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</si>
  <si>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</si>
  <si>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</si>
  <si>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</si>
  <si>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</si>
  <si>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</si>
  <si>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</si>
  <si>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</si>
  <si>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</si>
  <si>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</si>
  <si>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</si>
  <si>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</si>
  <si>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</si>
  <si>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</si>
  <si>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</si>
  <si>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</si>
  <si>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</si>
  <si>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</si>
  <si>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</si>
  <si>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</si>
  <si>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</si>
  <si>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</si>
  <si>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</si>
  <si>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</si>
  <si>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</si>
  <si>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</si>
  <si>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</si>
  <si>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</si>
  <si>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</si>
  <si>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</si>
  <si>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</si>
  <si>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</si>
  <si>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</si>
  <si>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</si>
  <si>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</si>
  <si>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</si>
  <si>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</si>
  <si>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</si>
  <si>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</si>
  <si>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</si>
  <si>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</si>
  <si>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</si>
  <si>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</si>
  <si>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</si>
  <si>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</si>
  <si>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</si>
  <si>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</si>
  <si>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</si>
  <si>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</si>
  <si>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</si>
  <si>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</si>
  <si>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</si>
  <si>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</si>
  <si>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</si>
  <si>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</si>
  <si>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</si>
  <si>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</si>
  <si>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</si>
  <si>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</si>
  <si>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</si>
  <si>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</si>
  <si>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</si>
  <si>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</si>
  <si>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</si>
  <si>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</si>
  <si>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</si>
  <si>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</si>
  <si>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</si>
  <si>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</si>
  <si>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</si>
  <si>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</si>
  <si>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</si>
  <si>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</si>
  <si>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</si>
  <si>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</si>
  <si>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</si>
  <si>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</si>
  <si>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</si>
  <si>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</si>
  <si>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</si>
  <si>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</si>
  <si>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</si>
  <si>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</si>
  <si>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</si>
  <si>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</si>
  <si>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</si>
  <si>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</si>
  <si>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</si>
  <si>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</si>
  <si>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</si>
  <si>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</si>
  <si>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</si>
  <si>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</si>
  <si>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</si>
  <si>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</si>
  <si>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</si>
  <si>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</si>
  <si>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</si>
  <si>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</si>
  <si>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</si>
  <si>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</si>
  <si>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</si>
  <si>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</si>
  <si>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</si>
  <si>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</si>
  <si>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</si>
  <si>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</si>
  <si>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</si>
  <si>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</si>
  <si>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</si>
  <si>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</si>
  <si>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</si>
  <si>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</si>
  <si>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</si>
  <si>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</si>
  <si>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</si>
  <si>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</si>
  <si>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</si>
  <si>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</si>
  <si>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</si>
  <si>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</si>
  <si>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</si>
  <si>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</si>
  <si>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</si>
  <si>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</si>
  <si>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</si>
  <si>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</si>
  <si>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</si>
  <si>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</si>
  <si>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</si>
  <si>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</si>
  <si>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</si>
  <si>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</si>
  <si>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</si>
  <si>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</si>
  <si>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</si>
  <si>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</si>
  <si>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</si>
  <si>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</si>
  <si>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</si>
  <si>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</si>
  <si>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</si>
  <si>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</si>
  <si>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</si>
  <si>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</si>
  <si>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</si>
  <si>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</si>
  <si>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</si>
  <si>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</si>
  <si>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</si>
  <si>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</si>
  <si>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</si>
  <si>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</si>
  <si>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</si>
  <si>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</si>
  <si>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</si>
  <si>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</si>
  <si>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</si>
  <si>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</si>
  <si>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</si>
  <si>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</si>
  <si>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</si>
  <si>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</si>
  <si>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</si>
  <si>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</si>
  <si>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</si>
  <si>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</si>
  <si>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</si>
  <si>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</si>
  <si>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</si>
  <si>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</si>
  <si>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</si>
  <si>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</si>
  <si>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</si>
  <si>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</si>
  <si>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</si>
  <si>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</si>
  <si>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</si>
  <si>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</si>
  <si>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</si>
  <si>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</si>
  <si>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</si>
  <si>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</si>
  <si>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</si>
  <si>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</si>
  <si>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</si>
  <si>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</si>
  <si>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</si>
  <si>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</si>
  <si>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</si>
  <si>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</si>
  <si>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</si>
  <si>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</si>
  <si>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</si>
  <si>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</si>
  <si>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</si>
  <si>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</si>
  <si>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</si>
  <si>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</si>
  <si>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</si>
  <si>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</si>
  <si>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</si>
  <si>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</si>
  <si>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</si>
  <si>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</si>
  <si>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</si>
  <si>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</si>
  <si>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</si>
  <si>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</si>
  <si>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</si>
  <si>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</si>
  <si>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</si>
  <si>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</si>
  <si>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</si>
  <si>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</si>
  <si>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</si>
  <si>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</si>
  <si>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</si>
  <si>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</si>
  <si>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</si>
  <si>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</si>
  <si>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</si>
  <si>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</si>
  <si>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</si>
  <si>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</si>
  <si>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</si>
  <si>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</si>
  <si>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</si>
  <si>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</si>
  <si>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</si>
  <si>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</si>
  <si>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</si>
  <si>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</si>
  <si>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</si>
  <si>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</si>
  <si>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</si>
  <si>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</si>
  <si>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</si>
  <si>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</si>
  <si>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</si>
  <si>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</si>
  <si>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</si>
  <si>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</si>
  <si>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</si>
  <si>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</si>
  <si>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</si>
  <si>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</si>
  <si>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</si>
  <si>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</si>
  <si>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</si>
  <si>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</si>
  <si>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</si>
  <si>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</si>
  <si>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</si>
  <si>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</si>
  <si>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</si>
  <si>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</si>
  <si>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</si>
  <si>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</si>
  <si>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</si>
  <si>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</si>
  <si>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</si>
  <si>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</si>
  <si>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</si>
  <si>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</si>
  <si>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</si>
  <si>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</si>
  <si>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</si>
  <si>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</si>
  <si>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</si>
  <si>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</si>
  <si>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</si>
  <si>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</si>
  <si>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</si>
  <si>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</si>
  <si>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</si>
  <si>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</si>
  <si>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</si>
  <si>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</si>
  <si>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</si>
  <si>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</si>
  <si>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</si>
  <si>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</si>
  <si>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</si>
  <si>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</si>
  <si>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</si>
  <si>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</si>
  <si>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</si>
  <si>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</si>
  <si>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</si>
  <si>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</si>
  <si>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</si>
  <si>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</si>
  <si>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</si>
  <si>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</si>
  <si>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</si>
  <si>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</si>
  <si>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</si>
  <si>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</si>
  <si>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</si>
  <si>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</si>
  <si>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</si>
  <si>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</si>
  <si>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</si>
  <si>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</si>
  <si>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</si>
  <si>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</si>
  <si>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</si>
  <si>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</si>
  <si>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</si>
  <si>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</si>
  <si>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</si>
  <si>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</si>
  <si>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</si>
  <si>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</si>
  <si>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</si>
  <si>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</si>
  <si>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</si>
  <si>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</si>
  <si>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</si>
  <si>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</si>
  <si>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</si>
  <si>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</si>
  <si>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</si>
  <si>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</si>
  <si>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</si>
  <si>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</si>
  <si>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</si>
  <si>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</si>
  <si>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</si>
  <si>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</si>
  <si>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</si>
  <si>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</si>
  <si>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</si>
  <si>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</si>
  <si>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</si>
  <si>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</si>
  <si>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</si>
  <si>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</si>
  <si>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</si>
  <si>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</si>
  <si>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</si>
  <si>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</si>
  <si>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</si>
  <si>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</si>
  <si>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</si>
  <si>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</si>
  <si>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</si>
  <si>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</si>
  <si>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</si>
  <si>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</si>
  <si>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</si>
  <si>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</si>
  <si>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</si>
  <si>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</si>
  <si>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</si>
  <si>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</si>
  <si>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</si>
  <si>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</si>
  <si>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</si>
  <si>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</si>
  <si>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</si>
  <si>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</si>
  <si>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</si>
  <si>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</si>
  <si>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</si>
  <si>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</si>
  <si>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</si>
  <si>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</si>
  <si>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</si>
  <si>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</si>
  <si>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</si>
  <si>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</si>
  <si>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</si>
  <si>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</si>
  <si>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</si>
  <si>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</si>
  <si>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</si>
  <si>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</si>
  <si>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</si>
  <si>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</si>
  <si>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</si>
  <si>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</si>
  <si>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</si>
  <si>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</si>
  <si>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</si>
  <si>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</si>
  <si>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</si>
  <si>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</si>
  <si>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</si>
  <si>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</si>
  <si>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</si>
  <si>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</si>
  <si>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</si>
  <si>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</si>
  <si>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</si>
  <si>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</si>
  <si>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</si>
  <si>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</si>
  <si>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</si>
  <si>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</si>
  <si>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</si>
  <si>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</si>
  <si>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</si>
  <si>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</si>
  <si>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</si>
  <si>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</si>
  <si>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</si>
  <si>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</si>
  <si>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</si>
  <si>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</si>
  <si>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</si>
  <si>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</si>
  <si>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</si>
  <si>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</si>
  <si>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</si>
  <si>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</si>
  <si>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</si>
  <si>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</si>
  <si>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</si>
  <si>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</si>
  <si>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</si>
  <si>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</si>
  <si>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</si>
  <si>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</si>
  <si>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</si>
  <si>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</si>
  <si>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</si>
  <si>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</si>
  <si>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</si>
  <si>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</si>
  <si>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</si>
  <si>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</si>
  <si>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</si>
  <si>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</si>
  <si>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</si>
  <si>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</si>
  <si>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</si>
  <si>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</si>
  <si>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</si>
  <si>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</si>
  <si>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</si>
  <si>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</si>
  <si>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</si>
  <si>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</si>
  <si>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</si>
  <si>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</si>
  <si>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</si>
  <si>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</si>
  <si>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</si>
  <si>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</si>
  <si>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</si>
  <si>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</si>
  <si>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</si>
  <si>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</si>
  <si>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</si>
  <si>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</si>
  <si>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</si>
  <si>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</si>
  <si>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</si>
  <si>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</si>
  <si>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</si>
  <si>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</si>
  <si>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</si>
  <si>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</si>
  <si>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</si>
  <si>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</si>
  <si>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</si>
  <si>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</si>
  <si>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</si>
  <si>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</si>
  <si>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</si>
  <si>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</si>
  <si>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</si>
  <si>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</si>
  <si>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</si>
  <si>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</si>
  <si>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</si>
  <si>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</si>
  <si>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</si>
  <si>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</si>
  <si>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</si>
  <si>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</si>
  <si>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</si>
  <si>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</si>
  <si>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</si>
  <si>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</si>
  <si>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</si>
  <si>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</si>
  <si>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</si>
  <si>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</si>
  <si>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</si>
  <si>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</si>
  <si>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</si>
  <si>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</si>
  <si>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</si>
  <si>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</si>
  <si>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</si>
  <si>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</si>
  <si>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</si>
  <si>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</si>
  <si>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</si>
  <si>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</si>
  <si>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</si>
  <si>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</si>
  <si>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</si>
  <si>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</si>
  <si>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</si>
  <si>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</si>
  <si>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</si>
  <si>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</si>
  <si>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</si>
  <si>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</si>
  <si>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</si>
  <si>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</si>
  <si>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</si>
  <si>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</si>
  <si>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</si>
  <si>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</si>
  <si>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</si>
  <si>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</si>
  <si>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</si>
  <si>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</si>
  <si>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</si>
  <si>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</si>
  <si>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</si>
  <si>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</si>
  <si>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</si>
  <si>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</si>
  <si>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</si>
  <si>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</si>
  <si>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</si>
  <si>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</si>
  <si>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</si>
  <si>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</si>
  <si>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</si>
  <si>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</si>
  <si>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</si>
  <si>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</si>
  <si>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</si>
  <si>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</si>
  <si>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</si>
  <si>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</si>
  <si>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</si>
  <si>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</si>
  <si>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</si>
  <si>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</si>
  <si>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</si>
  <si>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</si>
  <si>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</si>
  <si>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</si>
  <si>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</si>
  <si>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</si>
  <si>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</si>
  <si>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</si>
  <si>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</si>
  <si>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</si>
  <si>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</si>
  <si>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</si>
  <si>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</si>
  <si>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</si>
  <si>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</si>
  <si>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</si>
  <si>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</si>
  <si>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</si>
  <si>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</si>
  <si>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</si>
  <si>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</si>
  <si>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</si>
  <si>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</si>
  <si>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</si>
  <si>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</si>
  <si>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</si>
  <si>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</si>
  <si>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</si>
  <si>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</si>
  <si>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</si>
  <si>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</si>
  <si>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</si>
  <si>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</si>
  <si>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</si>
  <si>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</si>
  <si>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</si>
  <si>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</si>
  <si>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</si>
  <si>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</si>
  <si>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</si>
  <si>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</si>
  <si>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</si>
  <si>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</si>
  <si>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</si>
  <si>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</si>
  <si>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</si>
  <si>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</si>
  <si>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</si>
  <si>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</si>
  <si>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</si>
  <si>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</si>
  <si>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</si>
  <si>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</si>
  <si>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</si>
  <si>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</si>
  <si>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</si>
  <si>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</si>
  <si>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</si>
  <si>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</si>
  <si>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</si>
  <si>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</si>
  <si>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</si>
  <si>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</si>
  <si>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</si>
  <si>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</si>
  <si>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</si>
  <si>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</si>
  <si>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</si>
  <si>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</si>
  <si>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</si>
  <si>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</si>
  <si>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</si>
  <si>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</si>
  <si>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</si>
  <si>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</si>
  <si>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</si>
  <si>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</si>
  <si>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</si>
  <si>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</si>
  <si>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</si>
  <si>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</si>
  <si>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</si>
  <si>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</si>
  <si>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</si>
  <si>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</si>
  <si>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</si>
  <si>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</si>
  <si>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</si>
  <si>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</si>
  <si>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</si>
  <si>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</si>
  <si>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</si>
  <si>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</si>
  <si>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</si>
  <si>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</si>
  <si>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</si>
  <si>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</si>
  <si>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</si>
  <si>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</si>
  <si>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</si>
  <si>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</si>
  <si>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</si>
  <si>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</si>
  <si>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</si>
  <si>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</si>
  <si>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</si>
  <si>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</si>
  <si>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</si>
  <si>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</si>
  <si>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</si>
  <si>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</si>
  <si>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</si>
  <si>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</si>
  <si>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</si>
  <si>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</si>
  <si>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</si>
  <si>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</si>
  <si>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</si>
  <si>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</si>
  <si>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</si>
  <si>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</si>
  <si>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</si>
  <si>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</si>
  <si>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</si>
  <si>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</si>
  <si>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</si>
  <si>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</si>
  <si>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</si>
  <si>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</si>
  <si>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</si>
  <si>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</si>
  <si>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</si>
  <si>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</si>
  <si>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</si>
  <si>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</si>
  <si>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</si>
  <si>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</si>
  <si>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</si>
  <si>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</si>
  <si>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</si>
  <si>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</si>
  <si>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</si>
  <si>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</si>
  <si>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</si>
  <si>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</si>
  <si>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</si>
  <si>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</si>
  <si>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</si>
  <si>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</si>
  <si>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</si>
  <si>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</si>
  <si>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</si>
  <si>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</si>
  <si>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</si>
  <si>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</si>
  <si>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</si>
  <si>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</si>
  <si>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</si>
  <si>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</si>
  <si>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</si>
  <si>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</si>
  <si>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</si>
  <si>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</si>
  <si>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</si>
  <si>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</si>
  <si>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</si>
  <si>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</si>
  <si>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</si>
  <si>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</si>
  <si>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</si>
  <si>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</si>
  <si>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</si>
  <si>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</si>
  <si>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</si>
  <si>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</si>
  <si>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</si>
  <si>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</si>
  <si>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</si>
  <si>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</si>
  <si>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</si>
  <si>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</si>
  <si>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</si>
  <si>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</si>
  <si>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</si>
  <si>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</si>
  <si>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</si>
  <si>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</si>
  <si>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</si>
  <si>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</si>
  <si>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</si>
  <si>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</si>
  <si>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</si>
  <si>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</si>
  <si>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</si>
  <si>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</si>
  <si>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</si>
  <si>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</si>
  <si>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</si>
  <si>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</si>
  <si>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</si>
  <si>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</si>
  <si>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</si>
  <si>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</si>
  <si>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</si>
  <si>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</si>
  <si>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</si>
  <si>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</si>
  <si>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</si>
  <si>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</si>
  <si>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</si>
  <si>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</si>
  <si>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</si>
  <si>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</si>
  <si>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</si>
  <si>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</si>
  <si>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</si>
  <si>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</si>
  <si>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</si>
  <si>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</si>
  <si>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</si>
  <si>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</si>
  <si>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</si>
  <si>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</si>
  <si>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</si>
  <si>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</si>
  <si>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</si>
  <si>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</si>
  <si>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</si>
  <si>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</si>
  <si>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</si>
  <si>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</si>
  <si>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</si>
  <si>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</si>
  <si>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</si>
  <si>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</si>
  <si>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</si>
  <si>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</si>
  <si>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</si>
  <si>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</si>
  <si>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</si>
  <si>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</si>
  <si>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</si>
  <si>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</si>
  <si>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</si>
  <si>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</si>
  <si>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</si>
  <si>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</si>
  <si>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</si>
  <si>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</si>
  <si>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</si>
  <si>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</si>
  <si>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</si>
  <si>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</si>
  <si>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</si>
  <si>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</si>
  <si>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</si>
  <si>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</si>
  <si>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</si>
  <si>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</si>
  <si>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</si>
  <si>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</si>
  <si>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</si>
  <si>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</si>
  <si>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</si>
  <si>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</si>
  <si>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</si>
  <si>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</si>
  <si>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</si>
  <si>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</si>
  <si>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</si>
  <si>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</si>
  <si>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</si>
  <si>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</si>
  <si>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</si>
  <si>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</si>
  <si>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</si>
  <si>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</si>
  <si>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</si>
  <si>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</si>
  <si>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</si>
  <si>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</si>
  <si>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</si>
  <si>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</si>
  <si>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</si>
  <si>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</si>
  <si>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</si>
  <si>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</si>
  <si>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</si>
  <si>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</si>
  <si>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</si>
  <si>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</si>
  <si>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</si>
  <si>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</si>
  <si>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</si>
  <si>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</si>
  <si>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</si>
  <si>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</si>
  <si>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</si>
  <si>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</si>
  <si>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</si>
  <si>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</si>
  <si>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</si>
  <si>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</si>
  <si>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</si>
  <si>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</si>
  <si>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</si>
  <si>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</si>
  <si>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</si>
  <si>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</si>
  <si>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</si>
  <si>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</si>
  <si>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</si>
  <si>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</si>
  <si>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</si>
  <si>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</si>
  <si>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</si>
  <si>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</si>
  <si>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</si>
  <si>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</si>
  <si>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</si>
  <si>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</si>
  <si>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</si>
  <si>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</si>
  <si>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</si>
  <si>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</si>
  <si>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</si>
  <si>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</si>
  <si>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</si>
  <si>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</si>
  <si>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</si>
  <si>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</si>
  <si>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</si>
  <si>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</si>
  <si>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</si>
  <si>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</si>
  <si>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</si>
  <si>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</si>
  <si>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</si>
  <si>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</si>
  <si>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</si>
  <si>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</si>
  <si>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</si>
  <si>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</si>
  <si>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</si>
  <si>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</si>
  <si>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</si>
  <si>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</si>
  <si>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</si>
  <si>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</si>
  <si>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</si>
  <si>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</si>
  <si>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</si>
  <si>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</si>
  <si>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</si>
  <si>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</si>
  <si>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</si>
  <si>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</si>
  <si>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</si>
  <si>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</si>
  <si>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</si>
  <si>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</si>
  <si>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</si>
  <si>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</si>
  <si>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</si>
  <si>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</si>
  <si>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</si>
  <si>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</si>
  <si>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</si>
  <si>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</si>
  <si>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</si>
  <si>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</si>
  <si>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</si>
  <si>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</si>
  <si>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</si>
  <si>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</si>
  <si>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</si>
  <si>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</si>
  <si>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</si>
  <si>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</si>
  <si>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</si>
  <si>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</si>
  <si>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</si>
  <si>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</si>
  <si>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</si>
  <si>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</si>
  <si>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</si>
  <si>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</si>
  <si>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</si>
  <si>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</si>
  <si>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</si>
  <si>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</si>
  <si>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</si>
  <si>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</si>
  <si>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</si>
  <si>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</si>
  <si>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</si>
  <si>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</si>
  <si>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</si>
  <si>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</si>
  <si>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</si>
  <si>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</si>
  <si>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</si>
  <si>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</si>
  <si>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</si>
  <si>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</si>
  <si>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</si>
  <si>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</si>
  <si>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</si>
  <si>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</si>
  <si>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</si>
  <si>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</si>
  <si>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</si>
  <si>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</si>
  <si>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</si>
  <si>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</si>
  <si>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</si>
  <si>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</si>
  <si>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</si>
  <si>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</si>
  <si>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</si>
  <si>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</si>
  <si>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</si>
  <si>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</si>
  <si>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</si>
  <si>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</si>
  <si>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</si>
  <si>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</si>
  <si>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</si>
  <si>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</si>
  <si>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</si>
  <si>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</si>
  <si>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</si>
  <si>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</si>
  <si>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</si>
  <si>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</si>
  <si>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</si>
  <si>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</si>
  <si>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</si>
  <si>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</si>
  <si>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</si>
  <si>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</si>
  <si>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</si>
  <si>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</si>
  <si>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</si>
  <si>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</si>
  <si>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</si>
  <si>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</si>
  <si>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</si>
  <si>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</si>
  <si>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</si>
  <si>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</si>
  <si>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</si>
  <si>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</si>
  <si>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</si>
  <si>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</si>
  <si>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</si>
  <si>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</si>
  <si>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</si>
  <si>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</si>
  <si>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</si>
  <si>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</si>
  <si>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</si>
  <si>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</si>
  <si>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</si>
  <si>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</si>
  <si>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</si>
  <si>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</si>
  <si>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</si>
  <si>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</si>
  <si>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</si>
  <si>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</si>
  <si>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</si>
  <si>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</si>
  <si>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</si>
  <si>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</si>
  <si>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</si>
  <si>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</si>
  <si>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</si>
  <si>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</si>
  <si>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</si>
  <si>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</si>
  <si>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</si>
  <si>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</si>
  <si>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</si>
  <si>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</si>
  <si>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</si>
  <si>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</si>
  <si>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</si>
  <si>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</si>
  <si>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</si>
  <si>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</si>
  <si>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</si>
  <si>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</si>
  <si>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</si>
  <si>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</si>
  <si>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</si>
  <si>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</si>
  <si>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</si>
  <si>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</si>
  <si>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</si>
  <si>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</si>
  <si>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</si>
  <si>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</si>
  <si>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</si>
  <si>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</si>
  <si>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</si>
  <si>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</si>
  <si>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</si>
  <si>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</si>
  <si>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</si>
  <si>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</si>
  <si>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</si>
  <si>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</si>
  <si>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</si>
  <si>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</si>
  <si>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</si>
  <si>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</si>
  <si>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</si>
  <si>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</si>
  <si>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</si>
  <si>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</si>
  <si>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</si>
  <si>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</si>
  <si>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</si>
  <si>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</si>
  <si>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</si>
  <si>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</si>
  <si>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</si>
  <si>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</si>
  <si>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</si>
  <si>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</si>
  <si>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</si>
  <si>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</si>
  <si>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</si>
  <si>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</si>
  <si>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</si>
  <si>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</si>
  <si>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</si>
  <si>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</si>
  <si>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</si>
  <si>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</si>
  <si>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</si>
  <si>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</si>
  <si>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</si>
  <si>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</si>
  <si>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</si>
  <si>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</si>
  <si>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</si>
  <si>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</si>
  <si>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</si>
  <si>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</si>
  <si>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</si>
  <si>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</si>
  <si>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</si>
  <si>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</si>
  <si>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</si>
  <si>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</si>
  <si>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</si>
  <si>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</si>
  <si>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</si>
  <si>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</si>
  <si>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</si>
  <si>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</si>
  <si>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</si>
  <si>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</si>
  <si>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</si>
  <si>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</si>
  <si>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</si>
  <si>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</si>
  <si>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</si>
  <si>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</si>
  <si>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</si>
  <si>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</si>
  <si>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</si>
  <si>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</si>
  <si>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</si>
  <si>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</si>
  <si>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</si>
  <si>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</si>
  <si>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</si>
  <si>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</si>
  <si>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</si>
  <si>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</si>
  <si>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</si>
  <si>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</si>
  <si>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</si>
  <si>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</si>
  <si>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</si>
  <si>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</si>
  <si>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</si>
  <si>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</si>
  <si>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</si>
  <si>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</si>
  <si>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</si>
  <si>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</si>
  <si>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</si>
  <si>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</si>
  <si>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</si>
  <si>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</si>
  <si>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</si>
  <si>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</si>
  <si>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</si>
  <si>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</si>
  <si>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</si>
  <si>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</si>
  <si>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</si>
  <si>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</si>
  <si>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</si>
  <si>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</si>
  <si>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</si>
  <si>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</si>
  <si>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</si>
  <si>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</si>
  <si>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</si>
  <si>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</si>
  <si>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</si>
  <si>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</si>
  <si>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</si>
  <si>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</si>
  <si>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</si>
  <si>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</si>
  <si>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</si>
  <si>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</si>
  <si>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</si>
  <si>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</si>
  <si>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</si>
  <si>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</si>
  <si>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</si>
  <si>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</si>
  <si>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</si>
  <si>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</si>
  <si>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</si>
  <si>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</si>
  <si>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</si>
  <si>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</si>
  <si>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</si>
  <si>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</si>
  <si>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</si>
  <si>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</si>
  <si>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</si>
  <si>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</si>
  <si>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</si>
  <si>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</si>
  <si>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</si>
  <si>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</si>
  <si>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</si>
  <si>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</si>
  <si>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</si>
  <si>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</si>
  <si>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</si>
  <si>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</si>
  <si>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</si>
  <si>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</si>
  <si>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</si>
  <si>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</si>
  <si>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</si>
  <si>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</si>
  <si>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</si>
  <si>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</si>
  <si>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</si>
  <si>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</si>
  <si>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</si>
  <si>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</si>
  <si>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</si>
  <si>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</si>
  <si>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</si>
  <si>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</si>
  <si>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</si>
  <si>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</si>
  <si>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</si>
  <si>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</si>
  <si>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</si>
  <si>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</si>
  <si>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</si>
  <si>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</si>
  <si>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</si>
  <si>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</si>
  <si>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</si>
  <si>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</si>
  <si>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</si>
  <si>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</si>
  <si>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</si>
  <si>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</si>
  <si>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</si>
  <si>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</si>
  <si>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</si>
  <si>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</si>
  <si>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</si>
  <si>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</si>
  <si>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</si>
  <si>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</si>
  <si>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</si>
  <si>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</si>
  <si>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</si>
  <si>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</si>
  <si>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</si>
  <si>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</si>
  <si>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</si>
  <si>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</si>
  <si>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</si>
  <si>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</si>
  <si>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</si>
  <si>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</si>
  <si>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</si>
  <si>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</si>
  <si>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</si>
  <si>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</si>
  <si>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</si>
  <si>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</si>
  <si>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</si>
  <si>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</si>
  <si>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</si>
  <si>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</si>
  <si>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</si>
  <si>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</si>
  <si>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</si>
  <si>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</si>
  <si>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</si>
  <si>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</si>
  <si>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</si>
  <si>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</si>
  <si>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</si>
  <si>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</si>
  <si>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</si>
  <si>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</si>
  <si>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</si>
  <si>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</si>
  <si>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</si>
  <si>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</si>
  <si>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</si>
  <si>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</si>
  <si>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</si>
  <si>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</si>
  <si>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</si>
  <si>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</si>
  <si>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</si>
  <si>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</si>
  <si>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</si>
  <si>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</si>
  <si>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</si>
  <si>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</si>
  <si>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</si>
  <si>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</si>
  <si>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</si>
  <si>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</si>
  <si>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</si>
  <si>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</si>
  <si>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</si>
  <si>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</si>
  <si>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</si>
  <si>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</si>
  <si>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</si>
  <si>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</si>
  <si>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</si>
  <si>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</si>
  <si>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</si>
  <si>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</si>
  <si>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</si>
  <si>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</si>
  <si>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</si>
  <si>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</si>
  <si>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</si>
  <si>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</si>
  <si>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</si>
  <si>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</si>
  <si>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</si>
  <si>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</si>
  <si>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</si>
  <si>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</si>
  <si>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</si>
  <si>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</si>
  <si>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</si>
  <si>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</si>
  <si>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</si>
  <si>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</si>
  <si>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</si>
  <si>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</si>
  <si>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</si>
  <si>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</si>
  <si>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</si>
  <si>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</si>
  <si>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</si>
  <si>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</si>
  <si>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</si>
  <si>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</si>
  <si>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</si>
  <si>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</si>
  <si>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</si>
  <si>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</si>
  <si>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</si>
  <si>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</si>
  <si>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</si>
  <si>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</si>
  <si>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</si>
  <si>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</si>
  <si>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</si>
  <si>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</si>
  <si>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</si>
  <si>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</si>
  <si>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</si>
  <si>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</si>
  <si>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</si>
  <si>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</si>
  <si>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</si>
  <si>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</si>
  <si>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</si>
  <si>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</si>
  <si>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</si>
  <si>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</si>
  <si>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</si>
  <si>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</si>
  <si>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</si>
  <si>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</si>
  <si>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</si>
  <si>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</si>
  <si>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</si>
  <si>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</si>
  <si>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</si>
  <si>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</si>
  <si>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</si>
  <si>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</si>
  <si>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</si>
  <si>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</si>
  <si>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</si>
  <si>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</si>
  <si>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</si>
  <si>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</si>
  <si>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</si>
  <si>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</si>
  <si>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</si>
  <si>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</si>
  <si>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</si>
  <si>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</si>
  <si>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</si>
  <si>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</si>
  <si>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</si>
  <si>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</si>
  <si>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</si>
  <si>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</si>
  <si>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</si>
  <si>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</si>
  <si>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</si>
  <si>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</si>
  <si>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</si>
  <si>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</si>
  <si>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</si>
  <si>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</si>
  <si>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</si>
  <si>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</si>
  <si>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</si>
  <si>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</si>
  <si>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</si>
  <si>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</si>
  <si>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</si>
  <si>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</si>
  <si>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</si>
  <si>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</si>
  <si>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</si>
  <si>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</si>
  <si>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</si>
  <si>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</si>
  <si>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</si>
  <si>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</si>
  <si>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</si>
  <si>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</si>
  <si>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</si>
  <si>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</si>
  <si>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</si>
  <si>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</si>
  <si>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</si>
  <si>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</si>
  <si>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</si>
  <si>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</si>
  <si>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</si>
  <si>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</si>
  <si>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</si>
  <si>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</si>
  <si>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</si>
  <si>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</si>
  <si>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</si>
  <si>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</si>
  <si>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</si>
  <si>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</si>
  <si>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</si>
  <si>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</si>
  <si>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</si>
  <si>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</si>
  <si>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</si>
  <si>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</si>
  <si>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</si>
  <si>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</si>
  <si>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</si>
  <si>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</si>
  <si>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</si>
  <si>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</si>
  <si>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</si>
  <si>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</si>
  <si>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</si>
  <si>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</si>
  <si>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</si>
  <si>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</si>
  <si>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</si>
  <si>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</si>
  <si>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</si>
  <si>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</si>
  <si>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</si>
  <si>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</si>
  <si>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</si>
  <si>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</si>
  <si>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</si>
  <si>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</si>
  <si>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</si>
  <si>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</si>
  <si>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</si>
  <si>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</si>
  <si>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</si>
  <si>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</si>
  <si>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</si>
  <si>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</si>
  <si>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</si>
  <si>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</si>
  <si>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</si>
  <si>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</si>
  <si>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</si>
  <si>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</si>
  <si>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</si>
  <si>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</si>
  <si>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</si>
  <si>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</si>
  <si>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</si>
  <si>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</si>
  <si>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</si>
  <si>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</si>
  <si>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</si>
  <si>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</si>
  <si>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</si>
  <si>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</si>
  <si>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</si>
  <si>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</si>
  <si>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</si>
  <si>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</si>
  <si>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</si>
  <si>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</si>
  <si>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</si>
  <si>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</si>
  <si>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</si>
  <si>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</si>
  <si>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</si>
  <si>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</si>
  <si>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</si>
  <si>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</si>
  <si>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</si>
  <si>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</si>
  <si>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</si>
  <si>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</si>
  <si>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</si>
  <si>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</si>
  <si>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</si>
  <si>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</si>
  <si>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</si>
  <si>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</si>
  <si>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</si>
  <si>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</si>
  <si>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</si>
  <si>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</si>
  <si>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</si>
  <si>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</si>
  <si>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</si>
  <si>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</si>
  <si>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</si>
  <si>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</si>
  <si>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</si>
  <si>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</si>
  <si>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</si>
  <si>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</si>
  <si>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</si>
  <si>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</si>
  <si>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</si>
  <si>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</si>
  <si>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</si>
  <si>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</si>
  <si>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</si>
  <si>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</si>
  <si>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</si>
  <si>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</si>
  <si>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</si>
  <si>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</si>
  <si>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</si>
  <si>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</si>
  <si>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</si>
  <si>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</si>
  <si>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</si>
  <si>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</si>
  <si>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</si>
  <si>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</si>
  <si>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</si>
  <si>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</si>
  <si>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</si>
  <si>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</si>
  <si>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</si>
  <si>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</si>
  <si>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</si>
  <si>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</si>
  <si>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</si>
  <si>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</si>
  <si>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</si>
  <si>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</si>
  <si>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</si>
  <si>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</si>
  <si>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</si>
  <si>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</si>
  <si>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</si>
  <si>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</si>
  <si>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</si>
  <si>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</si>
  <si>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</si>
  <si>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</si>
  <si>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</si>
  <si>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</si>
  <si>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</si>
  <si>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</si>
  <si>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</si>
  <si>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</si>
  <si>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</si>
  <si>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</si>
  <si>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</si>
  <si>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</si>
  <si>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</si>
  <si>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</si>
  <si>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</si>
  <si>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</si>
  <si>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</si>
  <si>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</si>
  <si>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</si>
  <si>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</si>
  <si>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</si>
  <si>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</si>
  <si>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</si>
  <si>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</si>
  <si>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</si>
  <si>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</si>
  <si>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</si>
  <si>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</si>
  <si>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</si>
  <si>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</si>
  <si>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</si>
  <si>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</si>
  <si>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</si>
  <si>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</si>
  <si>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</si>
  <si>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</si>
  <si>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</si>
  <si>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</si>
  <si>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</si>
  <si>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</si>
  <si>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</si>
  <si>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</si>
  <si>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</si>
  <si>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</si>
  <si>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</si>
  <si>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</si>
  <si>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</si>
  <si>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</si>
  <si>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</si>
  <si>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</si>
  <si>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</si>
  <si>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</si>
  <si>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</si>
  <si>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</si>
  <si>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</si>
  <si>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</si>
  <si>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</si>
  <si>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</si>
  <si>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</si>
  <si>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</si>
  <si>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</si>
  <si>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</si>
  <si>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</si>
  <si>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</si>
  <si>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</si>
  <si>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</si>
  <si>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</si>
  <si>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</si>
  <si>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</si>
  <si>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</si>
  <si>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</si>
  <si>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</si>
  <si>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</si>
  <si>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</si>
  <si>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</si>
  <si>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</si>
  <si>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</si>
  <si>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</si>
  <si>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</si>
  <si>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</si>
  <si>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</si>
  <si>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</si>
  <si>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</si>
  <si>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</si>
  <si>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</si>
  <si>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</si>
  <si>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</si>
  <si>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</si>
  <si>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</si>
  <si>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</si>
  <si>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</si>
  <si>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</si>
  <si>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</si>
  <si>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</si>
  <si>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</si>
  <si>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</si>
  <si>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</si>
  <si>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</si>
  <si>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</si>
  <si>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</si>
  <si>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</si>
  <si>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</si>
  <si>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</si>
  <si>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</si>
  <si>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</si>
  <si>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</si>
  <si>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</si>
  <si>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</si>
  <si>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</si>
  <si>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</si>
  <si>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</si>
  <si>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</si>
  <si>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</si>
  <si>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</si>
  <si>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</si>
  <si>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</si>
  <si>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</si>
  <si>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</si>
  <si>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</si>
  <si>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</si>
  <si>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</si>
  <si>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</si>
  <si>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</si>
  <si>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</si>
  <si>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</si>
  <si>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</si>
  <si>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</si>
  <si>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</si>
  <si>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</si>
  <si>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</si>
  <si>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</si>
  <si>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</si>
  <si>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</si>
  <si>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</si>
  <si>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</si>
  <si>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</si>
  <si>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</si>
  <si>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</si>
  <si>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</si>
  <si>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</si>
  <si>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</si>
  <si>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</si>
  <si>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</si>
  <si>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</si>
  <si>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</si>
  <si>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</si>
  <si>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</si>
  <si>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</si>
  <si>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</si>
  <si>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</si>
  <si>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</si>
  <si>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</si>
  <si>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</si>
  <si>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</si>
  <si>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</si>
  <si>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</si>
  <si>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</si>
  <si>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</si>
  <si>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</si>
  <si>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</si>
  <si>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</si>
  <si>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</si>
  <si>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</si>
  <si>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</si>
  <si>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</si>
  <si>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</si>
  <si>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</si>
  <si>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</si>
  <si>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</si>
  <si>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</si>
  <si>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</si>
  <si>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</si>
  <si>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</si>
  <si>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</si>
  <si>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</si>
  <si>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</si>
  <si>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</si>
  <si>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</si>
  <si>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</si>
  <si>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</si>
  <si>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</si>
  <si>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</si>
  <si>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</si>
  <si>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</si>
  <si>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</si>
  <si>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</si>
  <si>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</si>
  <si>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</si>
  <si>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</si>
  <si>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</si>
  <si>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</si>
  <si>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</si>
  <si>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</si>
  <si>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</si>
  <si>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</si>
  <si>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</si>
  <si>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</si>
  <si>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</si>
  <si>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</si>
  <si>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</si>
  <si>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</si>
  <si>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</si>
  <si>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</si>
  <si>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</si>
  <si>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</si>
  <si>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</si>
  <si>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</si>
  <si>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</si>
  <si>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</si>
  <si>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</si>
  <si>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</si>
  <si>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</si>
  <si>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</si>
  <si>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</si>
  <si>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</si>
  <si>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</si>
  <si>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</si>
  <si>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</si>
  <si>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</si>
  <si>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</si>
  <si>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</si>
  <si>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</si>
  <si>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</si>
  <si>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</si>
  <si>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</si>
  <si>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</si>
  <si>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</si>
  <si>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</si>
  <si>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</si>
  <si>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</si>
  <si>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</si>
  <si>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</si>
  <si>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</si>
  <si>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</si>
  <si>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</si>
  <si>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</si>
  <si>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</si>
  <si>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</si>
  <si>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</si>
  <si>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</si>
  <si>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</si>
  <si>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</si>
  <si>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</si>
  <si>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</si>
  <si>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</si>
  <si>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</si>
  <si>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</si>
  <si>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</si>
  <si>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</si>
  <si>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</si>
  <si>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</si>
  <si>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</si>
  <si>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</si>
  <si>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</si>
  <si>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</si>
  <si>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</si>
  <si>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</si>
  <si>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</si>
  <si>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</si>
  <si>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</si>
  <si>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</si>
  <si>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</si>
  <si>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</si>
  <si>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</si>
  <si>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</si>
  <si>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</si>
  <si>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</si>
  <si>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</si>
  <si>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</si>
  <si>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</si>
  <si>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</si>
  <si>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</si>
  <si>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</si>
  <si>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</si>
  <si>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</si>
  <si>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</si>
  <si>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</si>
  <si>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</si>
  <si>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</si>
  <si>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</si>
  <si>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</si>
  <si>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</si>
  <si>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</si>
  <si>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</si>
  <si>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</si>
  <si>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</si>
  <si>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</si>
  <si>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</si>
  <si>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</si>
  <si>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</si>
  <si>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</si>
  <si>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</si>
  <si>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</si>
  <si>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</si>
  <si>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</si>
  <si>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</si>
  <si>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</si>
  <si>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</si>
  <si>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</si>
  <si>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</si>
  <si>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</si>
  <si>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</si>
  <si>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</si>
  <si>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</si>
  <si>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</si>
  <si>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</si>
  <si>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</si>
  <si>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</si>
  <si>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</si>
  <si>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</si>
  <si>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</si>
  <si>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</si>
  <si>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</si>
  <si>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</si>
  <si>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</si>
  <si>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</si>
  <si>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</si>
  <si>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</si>
  <si>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</si>
  <si>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</si>
  <si>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</si>
  <si>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</si>
  <si>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</si>
  <si>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</si>
  <si>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</si>
  <si>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</si>
  <si>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</si>
  <si>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</si>
  <si>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</si>
  <si>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</si>
  <si>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</si>
  <si>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</si>
  <si>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</si>
  <si>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</si>
  <si>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</si>
  <si>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</si>
  <si>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</si>
  <si>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</si>
  <si>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</si>
  <si>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</si>
  <si>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</si>
  <si>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</si>
  <si>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</si>
  <si>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</si>
  <si>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</si>
  <si>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</si>
  <si>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</si>
  <si>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</si>
  <si>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</si>
  <si>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</si>
  <si>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</si>
  <si>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</si>
  <si>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</si>
  <si>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</si>
  <si>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</si>
  <si>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</si>
  <si>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</si>
  <si>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</si>
  <si>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</si>
  <si>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</si>
  <si>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</si>
  <si>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</si>
  <si>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</si>
  <si>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</si>
  <si>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</si>
  <si>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</si>
  <si>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</si>
  <si>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</si>
  <si>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</si>
  <si>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</si>
  <si>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</si>
  <si>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</si>
  <si>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</si>
  <si>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</si>
  <si>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</si>
  <si>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</si>
  <si>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</si>
  <si>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</si>
  <si>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</si>
  <si>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</si>
  <si>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</si>
  <si>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</si>
  <si>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</si>
  <si>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</si>
  <si>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</si>
  <si>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</si>
  <si>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</si>
  <si>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</si>
  <si>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</si>
  <si>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</si>
  <si>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</si>
  <si>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</si>
  <si>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</si>
  <si>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</si>
  <si>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</si>
  <si>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</si>
  <si>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</si>
  <si>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</si>
  <si>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</si>
  <si>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</si>
  <si>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</si>
  <si>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</si>
  <si>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</si>
  <si>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</si>
  <si>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</si>
  <si>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</si>
  <si>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</si>
  <si>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</si>
  <si>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</si>
  <si>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</si>
  <si>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</si>
  <si>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</si>
  <si>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</si>
  <si>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</si>
  <si>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</si>
  <si>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</si>
  <si>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</si>
  <si>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</si>
  <si>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</si>
  <si>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</si>
  <si>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</si>
  <si>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</si>
  <si>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</si>
  <si>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</si>
  <si>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</si>
  <si>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</si>
  <si>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</si>
  <si>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</si>
  <si>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</si>
  <si>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</si>
  <si>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</si>
  <si>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</si>
  <si>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</si>
  <si>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</si>
  <si>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</si>
  <si>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</si>
  <si>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</si>
  <si>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</si>
  <si>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</si>
  <si>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</si>
  <si>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</si>
  <si>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</si>
  <si>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</si>
  <si>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</si>
  <si>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</si>
  <si>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</si>
  <si>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</si>
  <si>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</si>
  <si>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</si>
  <si>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</si>
  <si>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</si>
  <si>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</si>
  <si>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</si>
  <si>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</si>
  <si>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</si>
  <si>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</si>
  <si>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</si>
  <si>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</si>
  <si>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</si>
  <si>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</si>
  <si>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</si>
  <si>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</si>
  <si>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</si>
  <si>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</si>
  <si>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</si>
  <si>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</si>
  <si>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</si>
  <si>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</si>
  <si>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</si>
  <si>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</si>
  <si>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</si>
  <si>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</si>
  <si>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</si>
  <si>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</si>
  <si>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</si>
  <si>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</si>
  <si>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</si>
  <si>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</si>
  <si>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</si>
  <si>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</si>
  <si>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</si>
  <si>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</si>
  <si>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</si>
  <si>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</si>
  <si>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</si>
  <si>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</si>
  <si>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</si>
  <si>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</si>
  <si>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</si>
  <si>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</si>
  <si>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</si>
  <si>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</si>
  <si>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</si>
  <si>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</si>
  <si>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</si>
  <si>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</si>
  <si>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</si>
  <si>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</si>
  <si>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</si>
  <si>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</si>
  <si>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</si>
  <si>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</si>
  <si>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</si>
  <si>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</si>
  <si>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</si>
  <si>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</si>
  <si>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</si>
  <si>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</si>
  <si>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</si>
  <si>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</si>
  <si>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</si>
  <si>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</si>
  <si>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</si>
  <si>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</si>
  <si>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</si>
  <si>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</si>
  <si>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</si>
  <si>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</si>
  <si>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</si>
  <si>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</si>
  <si>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</si>
  <si>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</si>
  <si>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</si>
  <si>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</si>
  <si>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</si>
  <si>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</si>
  <si>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</si>
  <si>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</si>
  <si>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</si>
  <si>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</si>
  <si>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</si>
  <si>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</si>
  <si>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</si>
  <si>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</si>
  <si>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</si>
  <si>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</si>
  <si>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</si>
  <si>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</si>
  <si>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</si>
  <si>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</si>
  <si>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</si>
  <si>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</si>
  <si>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</si>
  <si>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</si>
  <si>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</si>
  <si>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</si>
  <si>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</si>
  <si>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</si>
  <si>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</si>
  <si>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</si>
  <si>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</si>
  <si>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</si>
  <si>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</si>
  <si>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</si>
  <si>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</si>
  <si>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</si>
  <si>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</si>
  <si>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</si>
  <si>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</si>
  <si>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</si>
  <si>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</si>
  <si>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</si>
  <si>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</si>
  <si>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</si>
  <si>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</si>
  <si>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</si>
  <si>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</si>
  <si>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</si>
  <si>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</si>
  <si>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</si>
  <si>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</si>
  <si>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</si>
  <si>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</si>
  <si>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</si>
  <si>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</si>
  <si>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</si>
  <si>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</si>
  <si>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</si>
  <si>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</si>
  <si>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</si>
  <si>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</si>
  <si>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</si>
  <si>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</si>
  <si>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</si>
  <si>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</si>
  <si>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</si>
  <si>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</si>
  <si>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</si>
  <si>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</si>
  <si>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</si>
  <si>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</si>
  <si>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</si>
  <si>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</si>
  <si>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</si>
  <si>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</si>
  <si>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</si>
  <si>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</si>
  <si>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</si>
  <si>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</si>
  <si>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</si>
  <si>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</si>
  <si>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</si>
  <si>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</si>
  <si>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</si>
  <si>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</si>
  <si>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</si>
  <si>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</si>
  <si>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</si>
  <si>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</si>
  <si>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</si>
  <si>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</si>
  <si>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</si>
  <si>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</si>
  <si>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</si>
  <si>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</si>
  <si>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</si>
  <si>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</si>
  <si>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</si>
  <si>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</si>
  <si>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</si>
  <si>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</si>
  <si>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</si>
  <si>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</si>
  <si>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</si>
  <si>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</si>
  <si>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</si>
  <si>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</si>
  <si>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</si>
  <si>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</si>
  <si>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</si>
  <si>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</si>
  <si>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</si>
  <si>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</si>
  <si>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</si>
  <si>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</si>
  <si>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</si>
  <si>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</si>
  <si>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</si>
  <si>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</si>
  <si>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</si>
  <si>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</si>
  <si>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</si>
  <si>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</si>
  <si>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</si>
  <si>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</si>
  <si>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</si>
  <si>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</si>
  <si>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</si>
  <si>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</si>
  <si>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</si>
  <si>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</si>
  <si>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</si>
  <si>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</si>
  <si>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</si>
  <si>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</si>
  <si>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</si>
  <si>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</si>
  <si>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</si>
  <si>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</si>
  <si>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</si>
  <si>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</si>
  <si>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</si>
  <si>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</si>
  <si>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</si>
  <si>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</si>
  <si>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</si>
  <si>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</si>
  <si>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</si>
  <si>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</si>
  <si>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</si>
  <si>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</si>
  <si>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</si>
  <si>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</si>
  <si>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</si>
  <si>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</si>
  <si>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</si>
  <si>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</si>
  <si>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</si>
  <si>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</si>
  <si>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</si>
  <si>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</si>
  <si>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</si>
  <si>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</si>
  <si>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</si>
  <si>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</si>
  <si>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</si>
  <si>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</si>
  <si>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</si>
  <si>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</si>
  <si>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</si>
  <si>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</si>
  <si>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</si>
  <si>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</si>
  <si>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</si>
  <si>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</si>
  <si>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</si>
  <si>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</si>
  <si>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</si>
  <si>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</si>
  <si>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</si>
  <si>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</si>
  <si>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</si>
  <si>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</si>
  <si>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</si>
  <si>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</si>
  <si>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</si>
  <si>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</si>
  <si>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</si>
  <si>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</si>
  <si>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</si>
  <si>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</si>
  <si>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</si>
  <si>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</si>
  <si>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</si>
  <si>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</si>
  <si>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</si>
  <si>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</si>
  <si>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</si>
  <si>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</si>
  <si>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</si>
  <si>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</si>
  <si>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</si>
  <si>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</si>
  <si>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</si>
  <si>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</si>
  <si>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</si>
  <si>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</si>
  <si>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</si>
  <si>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</si>
  <si>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</si>
  <si>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</si>
  <si>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</si>
  <si>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</si>
  <si>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</si>
  <si>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</si>
  <si>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</si>
  <si>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</si>
  <si>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</si>
  <si>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</si>
  <si>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</si>
  <si>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</si>
  <si>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</si>
  <si>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</si>
  <si>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</si>
  <si>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</si>
  <si>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</si>
  <si>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</si>
  <si>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</si>
  <si>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</si>
  <si>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</si>
  <si>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</si>
  <si>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</si>
  <si>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</si>
  <si>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</si>
  <si>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</si>
  <si>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</si>
  <si>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</si>
  <si>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</si>
  <si>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</si>
  <si>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</si>
  <si>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</si>
  <si>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</si>
  <si>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</si>
  <si>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</si>
  <si>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</si>
  <si>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</si>
  <si>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</si>
  <si>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</si>
  <si>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</si>
  <si>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</si>
  <si>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</si>
  <si>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</si>
  <si>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</si>
  <si>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</si>
  <si>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</si>
  <si>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</si>
  <si>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</si>
  <si>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</si>
  <si>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</si>
  <si>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</si>
  <si>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</si>
  <si>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</si>
  <si>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</si>
  <si>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</si>
  <si>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</si>
  <si>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</si>
  <si>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</si>
  <si>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</si>
  <si>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</si>
  <si>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</si>
  <si>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</si>
  <si>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</si>
  <si>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</si>
  <si>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</si>
  <si>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</si>
  <si>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</si>
  <si>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</si>
  <si>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</si>
  <si>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</si>
  <si>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</si>
  <si>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</si>
  <si>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</si>
  <si>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</si>
  <si>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</si>
  <si>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</si>
  <si>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</si>
  <si>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</si>
  <si>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</si>
  <si>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</si>
  <si>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</si>
  <si>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</si>
  <si>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</si>
  <si>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</si>
  <si>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</si>
  <si>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</si>
  <si>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</si>
  <si>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</si>
  <si>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</si>
  <si>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</si>
  <si>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</si>
  <si>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</si>
  <si>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</si>
  <si>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</si>
  <si>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</si>
  <si>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</si>
  <si>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</si>
  <si>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</si>
  <si>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</si>
  <si>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</si>
  <si>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</si>
  <si>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</si>
  <si>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</si>
  <si>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</si>
  <si>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</si>
  <si>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</si>
  <si>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</si>
  <si>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</si>
  <si>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</si>
  <si>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</si>
  <si>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</si>
  <si>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</si>
  <si>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</si>
  <si>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</si>
  <si>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</si>
  <si>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</si>
  <si>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</si>
  <si>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</si>
  <si>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</si>
  <si>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</si>
  <si>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</si>
  <si>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</si>
  <si>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</si>
  <si>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</si>
  <si>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</si>
  <si>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</si>
  <si>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</si>
  <si>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</si>
  <si>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</si>
  <si>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</si>
  <si>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</si>
  <si>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</si>
  <si>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</si>
  <si>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</si>
  <si>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</si>
  <si>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</si>
  <si>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</si>
  <si>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</si>
  <si>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</si>
  <si>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</si>
  <si>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</si>
  <si>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</si>
  <si>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</si>
  <si>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</si>
  <si>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</si>
  <si>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</si>
  <si>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</si>
  <si>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</si>
  <si>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</si>
  <si>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</si>
  <si>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</si>
  <si>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</si>
  <si>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</si>
  <si>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</si>
  <si>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</si>
  <si>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</si>
  <si>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</si>
  <si>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</si>
  <si>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</si>
  <si>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</si>
  <si>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</si>
  <si>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</si>
  <si>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</si>
  <si>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</si>
  <si>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</si>
  <si>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</si>
  <si>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</si>
  <si>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</si>
  <si>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</si>
  <si>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</si>
  <si>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</si>
  <si>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</si>
  <si>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</si>
  <si>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</si>
  <si>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</si>
  <si>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</si>
  <si>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</si>
  <si>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</si>
  <si>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</si>
  <si>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</si>
  <si>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</si>
  <si>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</si>
  <si>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</si>
  <si>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</si>
  <si>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</si>
  <si>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</si>
  <si>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</si>
  <si>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</si>
  <si>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</si>
  <si>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</si>
  <si>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</si>
  <si>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</si>
  <si>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</si>
  <si>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</si>
  <si>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</si>
  <si>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</si>
  <si>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</si>
  <si>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</si>
  <si>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</si>
  <si>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</si>
  <si>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</si>
  <si>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</si>
  <si>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</si>
  <si>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</si>
  <si>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</si>
  <si>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</si>
  <si>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</si>
  <si>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</si>
  <si>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</si>
  <si>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</si>
  <si>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</si>
  <si>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</si>
  <si>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</si>
  <si>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</si>
  <si>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</si>
  <si>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</si>
  <si>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</si>
  <si>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</si>
  <si>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</si>
  <si>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</si>
  <si>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</si>
  <si>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</si>
  <si>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</si>
  <si>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</si>
  <si>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</si>
  <si>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</si>
  <si>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</si>
  <si>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</si>
  <si>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</si>
  <si>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</si>
  <si>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</si>
  <si>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</si>
  <si>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</si>
  <si>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</si>
  <si>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</si>
  <si>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</si>
  <si>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</si>
  <si>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</si>
  <si>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</si>
  <si>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</si>
  <si>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</si>
  <si>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</si>
  <si>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</si>
  <si>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</si>
  <si>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</si>
  <si>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</si>
  <si>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</si>
  <si>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</si>
  <si>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</si>
  <si>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</si>
  <si>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</si>
  <si>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</si>
  <si>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</si>
  <si>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</si>
  <si>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</si>
  <si>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</si>
  <si>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</si>
  <si>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</si>
  <si>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</si>
  <si>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</si>
  <si>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</si>
  <si>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</si>
  <si>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</si>
  <si>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</si>
  <si>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</si>
  <si>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</si>
  <si>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</si>
  <si>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</si>
  <si>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</si>
  <si>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</si>
  <si>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</si>
  <si>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</si>
  <si>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</si>
  <si>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</si>
  <si>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</si>
  <si>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</si>
  <si>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</si>
  <si>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</si>
  <si>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</si>
  <si>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</si>
  <si>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</si>
  <si>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</si>
  <si>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</si>
  <si>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</si>
  <si>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</si>
  <si>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</si>
  <si>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</si>
  <si>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</si>
  <si>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</si>
  <si>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</si>
  <si>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</si>
  <si>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</si>
  <si>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</si>
  <si>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</si>
  <si>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</si>
  <si>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</si>
  <si>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</si>
  <si>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</si>
  <si>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</si>
  <si>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</si>
  <si>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</si>
  <si>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</si>
  <si>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</si>
  <si>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</si>
  <si>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</si>
  <si>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</si>
  <si>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</si>
  <si>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</si>
  <si>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</si>
  <si>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</si>
  <si>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</si>
  <si>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</si>
  <si>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</si>
  <si>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</si>
  <si>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</si>
  <si>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</si>
  <si>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</si>
  <si>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</si>
  <si>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</si>
  <si>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</si>
  <si>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</si>
  <si>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</si>
  <si>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</si>
  <si>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</si>
  <si>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</si>
  <si>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</si>
  <si>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</si>
  <si>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</si>
  <si>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</si>
  <si>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</si>
  <si>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</si>
  <si>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</si>
  <si>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</si>
  <si>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</si>
  <si>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</si>
  <si>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</si>
  <si>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</si>
  <si>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</si>
  <si>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</si>
  <si>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</si>
  <si>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</si>
  <si>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</si>
  <si>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</si>
  <si>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</si>
  <si>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</si>
  <si>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</si>
  <si>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</si>
  <si>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</si>
  <si>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</si>
  <si>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</si>
  <si>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</si>
  <si>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</si>
  <si>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</si>
  <si>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</si>
  <si>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</si>
  <si>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</si>
  <si>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</si>
  <si>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</si>
  <si>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</si>
  <si>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</si>
  <si>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</si>
  <si>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</si>
  <si>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</si>
  <si>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</si>
  <si>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</si>
  <si>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</si>
  <si>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</si>
  <si>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</si>
  <si>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</si>
  <si>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</si>
  <si>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</si>
  <si>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</si>
  <si>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</si>
  <si>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</si>
  <si>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</si>
  <si>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</si>
  <si>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</si>
  <si>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</si>
  <si>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</si>
  <si>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</si>
  <si>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</si>
  <si>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</si>
  <si>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</si>
  <si>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</si>
  <si>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</si>
  <si>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</si>
  <si>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</si>
  <si>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</si>
  <si>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</si>
  <si>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</si>
  <si>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</si>
  <si>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</si>
  <si>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</si>
  <si>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</si>
  <si>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</si>
  <si>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</si>
  <si>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</si>
  <si>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</si>
  <si>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</si>
  <si>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</si>
  <si>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</si>
  <si>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</si>
  <si>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</si>
  <si>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</si>
  <si>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</si>
  <si>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</si>
  <si>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</si>
  <si>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</si>
  <si>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</si>
  <si>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</si>
  <si>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</si>
  <si>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</si>
  <si>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</si>
  <si>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</si>
  <si>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</si>
  <si>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</si>
  <si>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</si>
  <si>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</si>
  <si>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</si>
  <si>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</si>
  <si>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</si>
  <si>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</si>
  <si>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</si>
  <si>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</si>
  <si>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</si>
  <si>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</si>
  <si>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</si>
  <si>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</si>
  <si>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</si>
  <si>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</si>
  <si>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</si>
  <si>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</si>
  <si>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</si>
  <si>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</si>
  <si>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</si>
  <si>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</si>
  <si>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</si>
  <si>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</si>
  <si>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</si>
  <si>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</si>
  <si>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</si>
  <si>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</si>
  <si>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</si>
  <si>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</si>
  <si>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</si>
  <si>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</si>
  <si>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</si>
  <si>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</si>
  <si>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</si>
  <si>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</si>
  <si>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</si>
  <si>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</si>
  <si>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</si>
  <si>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</si>
  <si>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</si>
  <si>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</si>
  <si>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</si>
  <si>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</si>
  <si>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</si>
  <si>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</si>
  <si>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</si>
  <si>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</si>
  <si>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</si>
  <si>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</si>
  <si>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</si>
  <si>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</si>
  <si>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</si>
  <si>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</si>
  <si>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</si>
  <si>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</si>
  <si>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</si>
  <si>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</si>
  <si>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</si>
  <si>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</si>
  <si>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</si>
  <si>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</si>
  <si>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</si>
  <si>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</si>
  <si>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</si>
  <si>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</si>
  <si>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</si>
  <si>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</si>
  <si>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</si>
  <si>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</si>
  <si>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</si>
  <si>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</si>
  <si>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</si>
  <si>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</si>
  <si>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</si>
  <si>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</si>
  <si>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</si>
  <si>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</si>
  <si>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</si>
  <si>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</si>
  <si>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</si>
  <si>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</si>
  <si>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</si>
  <si>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</si>
  <si>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</si>
  <si>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</si>
  <si>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</si>
  <si>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</si>
  <si>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</si>
  <si>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</si>
  <si>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</si>
  <si>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</si>
  <si>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</si>
  <si>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</si>
  <si>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</si>
  <si>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</si>
  <si>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</si>
  <si>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</si>
  <si>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</si>
  <si>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</si>
  <si>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</si>
  <si>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</si>
  <si>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</si>
  <si>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</si>
  <si>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</si>
  <si>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</si>
  <si>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</si>
  <si>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</si>
  <si>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</si>
  <si>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</si>
  <si>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</si>
  <si>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</si>
  <si>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</si>
  <si>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</si>
  <si>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</si>
  <si>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</si>
  <si>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</si>
  <si>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</si>
  <si>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</si>
  <si>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</si>
  <si>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</si>
  <si>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</si>
  <si>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</si>
  <si>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</si>
  <si>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</si>
  <si>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</si>
  <si>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</si>
  <si>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</si>
  <si>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</si>
  <si>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</si>
  <si>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</si>
  <si>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</si>
  <si>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</si>
  <si>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</si>
  <si>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</si>
  <si>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</si>
  <si>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</si>
  <si>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</si>
  <si>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</si>
  <si>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</si>
  <si>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</si>
  <si>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</si>
  <si>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</si>
  <si>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</si>
  <si>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</si>
  <si>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</si>
  <si>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</si>
  <si>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</si>
  <si>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</si>
  <si>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</si>
  <si>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</si>
  <si>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</si>
  <si>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</si>
  <si>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</si>
  <si>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</si>
  <si>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</si>
  <si>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</si>
  <si>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</si>
  <si>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</si>
  <si>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</si>
  <si>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</si>
  <si>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</si>
  <si>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</si>
  <si>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</si>
  <si>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</si>
  <si>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</si>
  <si>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</si>
  <si>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</si>
  <si>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</si>
  <si>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</si>
  <si>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</si>
  <si>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</si>
  <si>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</si>
  <si>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</si>
  <si>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</si>
  <si>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</si>
  <si>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</si>
  <si>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</si>
  <si>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</si>
  <si>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</si>
  <si>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</si>
  <si>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</si>
  <si>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</si>
  <si>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</si>
  <si>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</si>
  <si>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</si>
  <si>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</si>
  <si>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</si>
  <si>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</si>
  <si>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</si>
  <si>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</si>
  <si>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</si>
  <si>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</si>
  <si>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</si>
  <si>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</si>
  <si>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</si>
  <si>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</si>
  <si>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</si>
  <si>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</si>
  <si>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</si>
  <si>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</si>
  <si>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</si>
  <si>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</si>
  <si>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</si>
  <si>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</si>
  <si>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</si>
  <si>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</si>
  <si>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</si>
  <si>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</si>
  <si>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</si>
  <si>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</si>
  <si>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</si>
  <si>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</si>
  <si>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</si>
  <si>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</si>
  <si>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</si>
  <si>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</si>
  <si>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</si>
  <si>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</si>
  <si>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</si>
  <si>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</si>
  <si>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</si>
  <si>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</si>
  <si>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</si>
  <si>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</si>
  <si>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</si>
  <si>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</si>
  <si>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</si>
  <si>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</si>
  <si>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</si>
  <si>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</si>
  <si>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</si>
  <si>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</si>
  <si>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</si>
  <si>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</si>
  <si>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</si>
  <si>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</si>
  <si>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</si>
  <si>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</si>
  <si>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</si>
  <si>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</si>
  <si>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</si>
  <si>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</si>
  <si>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</si>
  <si>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</si>
  <si>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</si>
  <si>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</si>
  <si>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</si>
  <si>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</si>
  <si>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</si>
  <si>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</si>
  <si>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</si>
  <si>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</si>
  <si>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</si>
  <si>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</si>
  <si>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</si>
  <si>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</si>
  <si>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</si>
  <si>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</si>
  <si>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</si>
  <si>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</si>
  <si>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</si>
  <si>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</si>
  <si>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</si>
  <si>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</si>
  <si>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</si>
  <si>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</si>
  <si>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</si>
  <si>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</si>
  <si>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</si>
  <si>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</si>
  <si>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</si>
  <si>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</si>
  <si>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</si>
  <si>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</si>
  <si>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</si>
  <si>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</si>
  <si>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</si>
  <si>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</si>
  <si>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</si>
  <si>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</si>
  <si>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</si>
  <si>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</si>
  <si>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</si>
  <si>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</si>
  <si>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</si>
  <si>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</si>
  <si>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</si>
  <si>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</si>
  <si>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</si>
  <si>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</si>
  <si>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</si>
  <si>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</si>
  <si>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</si>
  <si>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</si>
  <si>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</si>
  <si>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</si>
  <si>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</si>
  <si>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</si>
  <si>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</si>
  <si>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</si>
  <si>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</si>
  <si>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</si>
  <si>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</si>
  <si>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</si>
  <si>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</si>
  <si>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</si>
  <si>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</si>
  <si>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</si>
  <si>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</si>
  <si>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</si>
  <si>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</si>
  <si>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</si>
  <si>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</si>
  <si>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</si>
  <si>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</si>
  <si>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</si>
  <si>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</si>
  <si>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</si>
  <si>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</si>
  <si>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</si>
  <si>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</si>
  <si>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</si>
  <si>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</si>
  <si>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</si>
  <si>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</si>
  <si>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</si>
  <si>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</si>
  <si>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</si>
  <si>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</si>
  <si>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</si>
  <si>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</si>
  <si>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</si>
  <si>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</si>
  <si>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</si>
  <si>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</si>
  <si>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</si>
  <si>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</si>
  <si>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</si>
  <si>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</si>
  <si>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</si>
  <si>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</si>
  <si>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</si>
  <si>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</si>
  <si>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</si>
  <si>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</si>
  <si>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</si>
  <si>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</si>
  <si>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</si>
  <si>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</si>
  <si>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</si>
  <si>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</si>
  <si>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</si>
  <si>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</si>
  <si>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</si>
  <si>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</si>
  <si>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</si>
  <si>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</si>
  <si>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</si>
  <si>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</si>
  <si>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</si>
  <si>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</si>
  <si>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</si>
  <si>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</si>
  <si>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</si>
  <si>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</si>
  <si>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</si>
  <si>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</si>
  <si>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</si>
  <si>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</si>
  <si>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</si>
  <si>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</si>
  <si>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</si>
  <si>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</si>
  <si>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</si>
  <si>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</si>
  <si>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</si>
  <si>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</si>
  <si>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</si>
  <si>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</si>
  <si>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</si>
  <si>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</si>
  <si>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</si>
  <si>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</si>
  <si>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</si>
  <si>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</si>
  <si>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</si>
  <si>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</si>
  <si>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</si>
  <si>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</si>
  <si>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</si>
  <si>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</si>
  <si>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</si>
  <si>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</si>
  <si>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</si>
  <si>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</si>
  <si>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</si>
  <si>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</si>
  <si>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</si>
  <si>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</si>
  <si>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</si>
  <si>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</si>
  <si>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</si>
  <si>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</si>
  <si>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</si>
  <si>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</si>
  <si>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</si>
  <si>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</si>
  <si>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</si>
  <si>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</si>
  <si>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</si>
  <si>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</si>
  <si>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</si>
  <si>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</si>
  <si>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</si>
  <si>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</si>
  <si>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</si>
  <si>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</si>
  <si>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</si>
  <si>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</si>
  <si>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</si>
  <si>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</si>
  <si>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</si>
  <si>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</si>
  <si>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</si>
  <si>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</si>
  <si>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</si>
  <si>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</si>
  <si>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</si>
  <si>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</si>
  <si>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</si>
  <si>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</si>
  <si>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</si>
  <si>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</si>
  <si>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</si>
  <si>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</si>
  <si>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</si>
  <si>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</si>
  <si>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</si>
  <si>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</si>
  <si>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</si>
  <si>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</si>
  <si>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</si>
  <si>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</si>
  <si>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</si>
  <si>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</si>
  <si>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</si>
  <si>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</si>
  <si>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</si>
  <si>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</si>
  <si>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</si>
  <si>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</si>
  <si>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</si>
  <si>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</si>
  <si>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</si>
  <si>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</si>
  <si>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</si>
  <si>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</si>
  <si>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</si>
  <si>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</si>
  <si>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</si>
  <si>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</si>
  <si>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</si>
  <si>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</si>
  <si>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</si>
  <si>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</si>
  <si>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</si>
  <si>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</si>
  <si>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</si>
  <si>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</si>
  <si>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</si>
  <si>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</si>
  <si>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</si>
  <si>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</si>
  <si>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</si>
  <si>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</si>
  <si>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</si>
  <si>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</si>
  <si>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</si>
  <si>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</si>
  <si>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</si>
  <si>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</si>
  <si>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</si>
  <si>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</si>
  <si>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</si>
  <si>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</si>
  <si>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</si>
  <si>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</si>
  <si>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</si>
  <si>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</si>
  <si>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</si>
  <si>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</si>
  <si>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</si>
  <si>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</si>
  <si>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</si>
  <si>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</si>
  <si>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</si>
  <si>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</si>
  <si>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</si>
  <si>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</si>
  <si>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</si>
  <si>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</si>
  <si>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</si>
  <si>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</si>
  <si>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</si>
  <si>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</si>
  <si>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</si>
  <si>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</si>
  <si>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</si>
  <si>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</si>
  <si>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</si>
  <si>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</si>
  <si>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</si>
  <si>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</si>
  <si>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</si>
  <si>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</si>
  <si>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</si>
  <si>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</si>
  <si>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</si>
  <si>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</si>
  <si>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</si>
  <si>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</si>
  <si>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</si>
  <si>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</si>
  <si>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</si>
  <si>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</si>
  <si>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</si>
  <si>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</si>
  <si>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</si>
  <si>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</si>
  <si>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</si>
  <si>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</si>
  <si>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</si>
  <si>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</si>
  <si>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</si>
  <si>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</si>
  <si>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</si>
  <si>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</si>
  <si>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</si>
  <si>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</si>
  <si>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</si>
  <si>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</si>
  <si>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</si>
  <si>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</si>
  <si>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</si>
  <si>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</si>
  <si>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</si>
  <si>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</si>
  <si>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</si>
  <si>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</si>
  <si>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</si>
  <si>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</si>
  <si>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</si>
  <si>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</si>
  <si>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</si>
  <si>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</si>
  <si>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</si>
  <si>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</si>
  <si>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</si>
  <si>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</si>
  <si>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</si>
  <si>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</si>
  <si>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</si>
  <si>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</si>
  <si>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</si>
  <si>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</si>
  <si>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</si>
  <si>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</si>
  <si>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</si>
  <si>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</si>
  <si>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</si>
  <si>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</si>
  <si>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</si>
  <si>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</si>
  <si>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</si>
  <si>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</si>
  <si>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</si>
  <si>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</si>
  <si>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</si>
  <si>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</si>
  <si>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</si>
  <si>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</si>
  <si>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</si>
  <si>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</si>
  <si>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</si>
  <si>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</si>
  <si>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</si>
  <si>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</si>
  <si>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</si>
  <si>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</si>
  <si>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</si>
  <si>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</si>
  <si>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</si>
  <si>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</si>
  <si>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</si>
  <si>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</si>
  <si>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</si>
  <si>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</si>
  <si>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</si>
  <si>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</si>
  <si>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</si>
  <si>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</si>
  <si>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</si>
  <si>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</si>
  <si>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</si>
  <si>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</si>
  <si>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</si>
  <si>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</si>
  <si>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</si>
  <si>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</si>
  <si>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</si>
  <si>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</si>
  <si>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</si>
  <si>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</si>
  <si>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</si>
  <si>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</si>
  <si>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</si>
  <si>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</si>
  <si>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</si>
  <si>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</si>
  <si>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</si>
  <si>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</si>
  <si>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</si>
  <si>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</si>
  <si>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</si>
  <si>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</si>
  <si>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</si>
  <si>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</si>
  <si>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</si>
  <si>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</si>
  <si>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</si>
  <si>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</si>
  <si>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</si>
  <si>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</si>
  <si>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</si>
  <si>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</si>
  <si>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</si>
  <si>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</si>
  <si>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</si>
  <si>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</si>
  <si>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</si>
  <si>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</si>
  <si>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</si>
  <si>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</si>
  <si>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</si>
  <si>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</si>
  <si>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</si>
  <si>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</si>
  <si>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</si>
  <si>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</si>
  <si>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</si>
  <si>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</si>
  <si>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</si>
  <si>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</si>
  <si>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</si>
  <si>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</si>
  <si>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</si>
  <si>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</si>
  <si>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</si>
  <si>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</si>
  <si>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</si>
  <si>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</si>
  <si>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</si>
  <si>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</si>
  <si>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</si>
  <si>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</si>
  <si>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</si>
  <si>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</si>
  <si>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</si>
  <si>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</si>
  <si>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</si>
  <si>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</si>
  <si>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</si>
  <si>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</si>
  <si>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</si>
  <si>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</si>
  <si>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</si>
  <si>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</si>
  <si>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</si>
  <si>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</si>
  <si>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</si>
  <si>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</si>
  <si>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</si>
  <si>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</si>
  <si>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</si>
  <si>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</si>
  <si>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</si>
  <si>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</si>
  <si>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</si>
  <si>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</si>
  <si>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</si>
  <si>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</si>
  <si>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</si>
  <si>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</si>
  <si>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</si>
  <si>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</si>
  <si>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</si>
  <si>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</si>
  <si>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</si>
  <si>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</si>
  <si>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</si>
  <si>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</si>
  <si>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</si>
  <si>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</si>
  <si>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</si>
  <si>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</si>
  <si>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</si>
  <si>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</si>
  <si>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</si>
  <si>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</si>
  <si>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</si>
  <si>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</si>
  <si>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</si>
  <si>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</si>
  <si>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</si>
  <si>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</si>
  <si>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</si>
  <si>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</si>
  <si>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</si>
  <si>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</si>
  <si>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</si>
  <si>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</si>
  <si>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</si>
  <si>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</si>
  <si>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</si>
  <si>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</si>
  <si>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</si>
  <si>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</si>
  <si>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</si>
  <si>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</si>
  <si>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</si>
  <si>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</si>
  <si>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</si>
  <si>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</si>
  <si>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</si>
  <si>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</si>
  <si>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</si>
  <si>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</si>
  <si>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</si>
  <si>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</si>
  <si>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</si>
  <si>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</si>
  <si>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</si>
  <si>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</si>
  <si>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</si>
  <si>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</si>
  <si>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</si>
  <si>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</si>
  <si>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</si>
  <si>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</si>
  <si>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</si>
  <si>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</si>
  <si>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</si>
  <si>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</si>
  <si>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</si>
  <si>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</si>
  <si>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</si>
  <si>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</si>
  <si>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</si>
  <si>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</si>
  <si>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</si>
  <si>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</si>
  <si>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</si>
  <si>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</si>
  <si>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</si>
  <si>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</si>
  <si>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</si>
  <si>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</si>
  <si>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</si>
  <si>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</si>
  <si>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</si>
  <si>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</si>
  <si>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</si>
  <si>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</si>
  <si>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</si>
  <si>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</si>
  <si>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</si>
  <si>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</si>
  <si>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</si>
  <si>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</si>
  <si>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</si>
  <si>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</si>
  <si>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</si>
  <si>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</si>
  <si>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</si>
  <si>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</si>
  <si>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</si>
  <si>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</si>
  <si>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</si>
  <si>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</si>
  <si>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</si>
  <si>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</si>
  <si>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</si>
  <si>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</si>
  <si>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</si>
  <si>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</si>
  <si>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</si>
  <si>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</si>
  <si>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</si>
  <si>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</si>
  <si>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</si>
  <si>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</si>
  <si>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</si>
  <si>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</si>
  <si>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</si>
  <si>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</si>
  <si>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</si>
  <si>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</si>
  <si>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</si>
  <si>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</si>
  <si>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</si>
  <si>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</si>
  <si>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</si>
  <si>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</si>
  <si>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</si>
  <si>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</si>
  <si>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</si>
  <si>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</si>
  <si>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</si>
  <si>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</si>
  <si>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</si>
  <si>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</si>
  <si>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</si>
  <si>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</si>
  <si>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</si>
  <si>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</si>
  <si>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</si>
  <si>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</si>
  <si>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</si>
  <si>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</si>
  <si>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</si>
  <si>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</si>
  <si>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</si>
  <si>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</si>
  <si>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</si>
  <si>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</si>
  <si>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</si>
  <si>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</si>
  <si>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</si>
  <si>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</si>
  <si>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</si>
  <si>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</si>
  <si>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</si>
  <si>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</si>
  <si>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</si>
  <si>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</si>
  <si>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</si>
  <si>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</si>
  <si>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</si>
  <si>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</si>
  <si>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</si>
  <si>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</si>
  <si>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</si>
  <si>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</si>
  <si>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</si>
  <si>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</si>
  <si>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</si>
  <si>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</si>
  <si>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</si>
  <si>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</si>
  <si>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</si>
  <si>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</si>
  <si>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</si>
  <si>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</si>
  <si>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</si>
  <si>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</si>
  <si>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</si>
  <si>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</si>
  <si>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</si>
  <si>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</si>
  <si>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</si>
  <si>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</si>
  <si>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</si>
  <si>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</si>
  <si>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</si>
  <si>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</si>
  <si>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</si>
  <si>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</si>
  <si>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</si>
  <si>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</si>
  <si>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</si>
  <si>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</si>
  <si>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</si>
  <si>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</si>
  <si>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</si>
  <si>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</si>
  <si>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</si>
  <si>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</si>
  <si>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</si>
  <si>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</si>
  <si>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</si>
  <si>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</si>
  <si>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</si>
  <si>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</si>
  <si>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</si>
  <si>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</si>
  <si>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</si>
  <si>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</si>
  <si>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</si>
  <si>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</si>
  <si>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</si>
  <si>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</si>
  <si>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</si>
  <si>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</si>
  <si>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</si>
  <si>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</si>
  <si>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</si>
  <si>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</si>
  <si>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</si>
  <si>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</si>
  <si>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</si>
  <si>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</si>
  <si>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</si>
  <si>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</si>
  <si>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</si>
  <si>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</si>
  <si>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</si>
  <si>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</si>
  <si>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</si>
  <si>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</si>
  <si>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</si>
  <si>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</si>
  <si>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</si>
  <si>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</si>
  <si>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</si>
  <si>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</si>
  <si>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</si>
  <si>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</si>
  <si>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</si>
  <si>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</si>
  <si>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</si>
  <si>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</si>
  <si>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</si>
  <si>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</si>
  <si>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</si>
  <si>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</si>
  <si>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</si>
  <si>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</si>
  <si>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</si>
  <si>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</si>
  <si>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</si>
  <si>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</si>
  <si>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</si>
  <si>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</si>
  <si>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</si>
  <si>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</si>
  <si>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</si>
  <si>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</si>
  <si>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</si>
  <si>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</si>
  <si>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</si>
  <si>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</si>
  <si>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</si>
  <si>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</si>
  <si>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</si>
  <si>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</si>
  <si>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</si>
  <si>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</si>
  <si>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</si>
  <si>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</si>
  <si>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</si>
  <si>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</si>
  <si>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</si>
  <si>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</si>
  <si>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</si>
  <si>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</si>
  <si>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</si>
  <si>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</si>
  <si>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</si>
  <si>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</si>
  <si>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</si>
  <si>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</si>
  <si>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</si>
  <si>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</si>
  <si>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</si>
  <si>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</si>
  <si>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</si>
  <si>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</si>
  <si>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</si>
  <si>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</si>
  <si>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</si>
  <si>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</si>
  <si>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</si>
  <si>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</si>
  <si>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</si>
  <si>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</si>
  <si>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</si>
  <si>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</si>
  <si>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</si>
  <si>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</si>
  <si>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</si>
  <si>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</si>
  <si>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</si>
  <si>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</si>
  <si>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</si>
  <si>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</si>
  <si>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</si>
  <si>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</si>
  <si>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</si>
  <si>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</si>
  <si>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</si>
  <si>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</si>
  <si>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</si>
  <si>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</si>
  <si>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</si>
  <si>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</si>
  <si>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</si>
  <si>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</si>
  <si>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</si>
  <si>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</si>
  <si>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</si>
  <si>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</si>
  <si>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</si>
  <si>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</si>
  <si>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</si>
  <si>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</si>
  <si>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</si>
  <si>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</si>
  <si>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</si>
  <si>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</si>
  <si>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</si>
  <si>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</si>
  <si>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</si>
  <si>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</si>
  <si>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</si>
  <si>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</si>
  <si>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</si>
  <si>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</si>
  <si>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</si>
  <si>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</si>
  <si>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</si>
  <si>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</si>
  <si>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</si>
  <si>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</si>
  <si>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</si>
  <si>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</si>
  <si>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</si>
  <si>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</si>
  <si>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</si>
  <si>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</si>
  <si>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</si>
  <si>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</si>
  <si>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</si>
  <si>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</si>
  <si>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</si>
  <si>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</si>
  <si>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</si>
  <si>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</si>
  <si>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</si>
  <si>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</si>
  <si>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</si>
  <si>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</si>
  <si>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</si>
  <si>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</si>
  <si>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</si>
  <si>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</si>
  <si>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</si>
  <si>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</si>
  <si>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</si>
  <si>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</si>
  <si>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</si>
  <si>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</si>
  <si>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</si>
  <si>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</si>
  <si>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</si>
  <si>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</si>
  <si>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</si>
  <si>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</si>
  <si>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</si>
  <si>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</si>
  <si>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</si>
  <si>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</si>
  <si>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</si>
  <si>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</si>
  <si>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</si>
  <si>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</si>
  <si>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</si>
  <si>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</si>
  <si>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</si>
  <si>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</si>
  <si>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</si>
  <si>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</si>
  <si>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</si>
  <si>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</si>
  <si>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</si>
  <si>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</si>
  <si>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</si>
  <si>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</si>
  <si>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</si>
  <si>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</si>
  <si>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</si>
  <si>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</si>
  <si>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</si>
  <si>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</si>
  <si>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</si>
  <si>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</si>
  <si>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</si>
  <si>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</si>
  <si>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</si>
  <si>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</si>
  <si>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</si>
  <si>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</si>
  <si>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</si>
  <si>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</si>
  <si>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</si>
  <si>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</si>
  <si>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</si>
  <si>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</si>
  <si>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</si>
  <si>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</si>
  <si>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</si>
  <si>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</si>
  <si>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</si>
  <si>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</si>
  <si>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</si>
  <si>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</si>
  <si>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</si>
  <si>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</si>
  <si>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</si>
  <si>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</si>
  <si>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</si>
  <si>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</si>
  <si>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</si>
  <si>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</si>
  <si>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</si>
  <si>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</si>
  <si>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</si>
  <si>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</si>
  <si>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</si>
  <si>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</si>
  <si>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</si>
  <si>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</si>
  <si>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</si>
  <si>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</si>
  <si>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</si>
  <si>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</si>
  <si>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</si>
  <si>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</si>
  <si>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</si>
  <si>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</si>
  <si>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</si>
  <si>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</si>
  <si>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</si>
  <si>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</si>
  <si>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</si>
  <si>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</si>
  <si>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</si>
  <si>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</si>
  <si>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</si>
  <si>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</si>
  <si>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</si>
  <si>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</si>
  <si>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</si>
  <si>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</si>
  <si>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</si>
  <si>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</si>
  <si>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</si>
  <si>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</si>
  <si>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</si>
  <si>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</si>
  <si>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</si>
  <si>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</si>
  <si>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</si>
  <si>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</si>
  <si>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</si>
  <si>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</si>
  <si>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</si>
  <si>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</si>
  <si>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</si>
  <si>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</si>
  <si>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</si>
  <si>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</si>
  <si>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</si>
  <si>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</si>
  <si>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</si>
  <si>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</si>
  <si>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</si>
  <si>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</si>
  <si>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</si>
  <si>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</si>
  <si>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</si>
  <si>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</si>
  <si>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</si>
  <si>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</si>
  <si>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</si>
  <si>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</si>
  <si>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</si>
  <si>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</si>
  <si>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</si>
  <si>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</si>
  <si>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</si>
  <si>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</si>
  <si>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</si>
  <si>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</si>
  <si>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</si>
  <si>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</si>
  <si>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</si>
  <si>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</si>
  <si>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</si>
  <si>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</si>
  <si>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</si>
  <si>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</si>
  <si>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</si>
  <si>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</si>
  <si>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</si>
  <si>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</si>
  <si>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</si>
  <si>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</si>
  <si>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</si>
  <si>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</si>
  <si>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</si>
  <si>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</si>
  <si>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</si>
  <si>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</si>
  <si>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</si>
  <si>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</si>
  <si>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</si>
  <si>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</si>
  <si>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</si>
  <si>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</si>
  <si>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</si>
  <si>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</si>
  <si>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</si>
  <si>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</si>
  <si>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</si>
  <si>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</si>
  <si>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</si>
  <si>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</si>
  <si>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</si>
  <si>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</si>
  <si>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</si>
  <si>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</si>
  <si>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</si>
  <si>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</si>
  <si>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</si>
  <si>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</si>
  <si>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</si>
  <si>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</si>
  <si>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</si>
  <si>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</si>
  <si>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</si>
  <si>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</si>
  <si>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</si>
  <si>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</si>
  <si>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</si>
  <si>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</si>
  <si>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</si>
  <si>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</si>
  <si>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</si>
  <si>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</si>
  <si>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</si>
  <si>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</si>
  <si>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</si>
  <si>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</si>
  <si>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</si>
  <si>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</si>
  <si>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</si>
  <si>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</si>
  <si>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</si>
  <si>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</si>
  <si>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</si>
  <si>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</si>
  <si>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</si>
  <si>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</si>
  <si>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</si>
  <si>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</si>
  <si>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</si>
  <si>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</si>
  <si>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</si>
  <si>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</si>
  <si>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</si>
  <si>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</si>
  <si>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</si>
  <si>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</si>
  <si>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</si>
  <si>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</si>
  <si>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</si>
  <si>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</si>
  <si>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</si>
  <si>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</si>
  <si>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</si>
  <si>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</si>
  <si>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</si>
  <si>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</si>
  <si>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</si>
  <si>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</si>
  <si>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</si>
  <si>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</si>
  <si>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</si>
  <si>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</si>
  <si>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</si>
  <si>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</si>
  <si>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</si>
  <si>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</si>
  <si>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</si>
  <si>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</si>
  <si>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</si>
  <si>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</si>
  <si>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</si>
  <si>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</si>
  <si>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</si>
  <si>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</si>
  <si>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</si>
  <si>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</si>
  <si>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</si>
  <si>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</si>
  <si>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</si>
  <si>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</si>
  <si>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</si>
  <si>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</si>
  <si>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</si>
  <si>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</si>
  <si>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</si>
  <si>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</si>
  <si>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</si>
  <si>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</si>
  <si>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</si>
  <si>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</si>
  <si>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</si>
  <si>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</si>
  <si>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</si>
  <si>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</si>
  <si>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</si>
  <si>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</si>
  <si>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</si>
  <si>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</si>
  <si>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</si>
  <si>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</si>
  <si>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</si>
  <si>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</si>
  <si>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</si>
  <si>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</si>
  <si>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</si>
  <si>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</si>
  <si>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</si>
  <si>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</si>
  <si>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</si>
  <si>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</si>
  <si>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</si>
  <si>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</si>
  <si>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</si>
  <si>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</si>
  <si>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</si>
  <si>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</si>
  <si>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</si>
  <si>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</si>
  <si>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</si>
  <si>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</si>
  <si>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</si>
  <si>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</si>
  <si>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</si>
  <si>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</si>
  <si>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</si>
  <si>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</si>
  <si>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</si>
  <si>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</si>
  <si>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</si>
  <si>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</si>
  <si>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</si>
  <si>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</si>
  <si>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</si>
  <si>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</si>
  <si>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</si>
  <si>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</si>
  <si>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</si>
  <si>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</si>
  <si>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</si>
  <si>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</si>
  <si>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</si>
  <si>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</si>
  <si>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</si>
  <si>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</si>
  <si>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</si>
  <si>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</si>
  <si>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</si>
  <si>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</si>
  <si>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</si>
  <si>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</si>
  <si>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</si>
  <si>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</si>
  <si>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</si>
  <si>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</si>
  <si>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</si>
  <si>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</si>
  <si>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</si>
  <si>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</si>
  <si>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</si>
  <si>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</si>
  <si>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</si>
  <si>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</si>
  <si>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</si>
  <si>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</si>
  <si>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</si>
  <si>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</si>
  <si>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</si>
  <si>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</si>
  <si>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</si>
  <si>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</si>
  <si>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</si>
  <si>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</si>
  <si>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</si>
  <si>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</si>
  <si>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</si>
  <si>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</si>
  <si>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</si>
  <si>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</si>
  <si>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</si>
  <si>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</si>
  <si>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</si>
  <si>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</si>
  <si>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</si>
  <si>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</si>
  <si>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</si>
  <si>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</si>
  <si>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</si>
  <si>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</si>
  <si>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</si>
  <si>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</si>
  <si>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</si>
  <si>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</si>
  <si>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</si>
  <si>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</si>
  <si>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</si>
  <si>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</si>
  <si>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</si>
  <si>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</si>
  <si>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</si>
  <si>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</si>
  <si>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</si>
  <si>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</si>
  <si>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</si>
  <si>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</si>
  <si>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</si>
  <si>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</si>
  <si>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</si>
  <si>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</si>
  <si>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</si>
  <si>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</si>
  <si>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</si>
  <si>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</si>
  <si>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</si>
  <si>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</si>
  <si>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</si>
  <si>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</si>
  <si>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</si>
  <si>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</si>
  <si>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</si>
  <si>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</si>
  <si>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</si>
  <si>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</si>
  <si>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</si>
  <si>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</si>
  <si>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</si>
  <si>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</si>
  <si>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</si>
  <si>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</si>
  <si>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</si>
  <si>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</si>
  <si>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</si>
  <si>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</si>
  <si>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</si>
  <si>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</si>
  <si>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</si>
  <si>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</si>
  <si>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</si>
  <si>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</si>
  <si>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</si>
  <si>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</si>
  <si>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</si>
  <si>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</si>
  <si>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</si>
  <si>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</si>
  <si>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</si>
  <si>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</si>
  <si>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</si>
  <si>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</si>
  <si>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</si>
  <si>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</si>
  <si>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</si>
  <si>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</si>
  <si>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</si>
  <si>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</si>
  <si>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</si>
  <si>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</si>
  <si>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</si>
  <si>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</si>
  <si>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</si>
  <si>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</si>
  <si>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</si>
  <si>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</si>
  <si>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</si>
  <si>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</si>
  <si>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</si>
  <si>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</si>
  <si>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</si>
  <si>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</si>
  <si>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</si>
  <si>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</si>
  <si>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</si>
  <si>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</si>
  <si>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</si>
  <si>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</si>
  <si>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</si>
  <si>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</si>
  <si>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</si>
  <si>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</si>
  <si>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</si>
  <si>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</si>
  <si>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</si>
  <si>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</si>
  <si>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</si>
  <si>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</si>
  <si>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</si>
  <si>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</si>
  <si>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</si>
  <si>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</si>
  <si>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</si>
  <si>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</si>
  <si>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</si>
  <si>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</si>
  <si>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</si>
  <si>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</si>
  <si>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</si>
  <si>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</si>
  <si>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</si>
  <si>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</si>
  <si>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</si>
  <si>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</si>
  <si>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</si>
  <si>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</si>
  <si>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</si>
  <si>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</si>
  <si>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</si>
  <si>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</si>
  <si>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</si>
  <si>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</si>
  <si>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</si>
  <si>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</si>
  <si>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</si>
  <si>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</si>
  <si>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</si>
  <si>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</si>
  <si>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</si>
  <si>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</si>
  <si>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</si>
  <si>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</si>
  <si>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</si>
  <si>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</si>
  <si>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</si>
  <si>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</si>
  <si>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</si>
  <si>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</si>
  <si>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</si>
  <si>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</si>
  <si>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</si>
  <si>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</si>
  <si>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</si>
  <si>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</si>
  <si>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</si>
  <si>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</si>
  <si>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</si>
  <si>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</si>
  <si>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</si>
  <si>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</si>
  <si>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</si>
  <si>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</si>
  <si>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</si>
  <si>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</si>
  <si>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</si>
  <si>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</si>
  <si>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</si>
  <si>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</si>
  <si>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</si>
  <si>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</si>
  <si>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</si>
  <si>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</si>
  <si>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</si>
  <si>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</si>
  <si>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</si>
  <si>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</si>
  <si>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</si>
  <si>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</si>
  <si>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</si>
  <si>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</si>
  <si>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</si>
  <si>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</si>
  <si>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</si>
  <si>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</si>
  <si>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</si>
  <si>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</si>
  <si>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</si>
  <si>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</si>
  <si>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</si>
  <si>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</si>
  <si>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</si>
  <si>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</si>
  <si>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</si>
  <si>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</si>
  <si>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</si>
  <si>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</si>
  <si>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</si>
  <si>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</si>
  <si>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</si>
  <si>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</si>
  <si>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</si>
  <si>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</si>
  <si>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</si>
  <si>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</si>
  <si>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</si>
  <si>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</si>
  <si>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</si>
  <si>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</si>
  <si>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</si>
  <si>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</si>
  <si>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</si>
  <si>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</si>
  <si>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</si>
  <si>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</si>
  <si>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</si>
  <si>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</si>
  <si>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</si>
  <si>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</si>
  <si>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</si>
  <si>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</si>
  <si>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</si>
  <si>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</si>
  <si>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</si>
  <si>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</si>
  <si>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</si>
  <si>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</si>
  <si>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</si>
  <si>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</si>
  <si>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</si>
  <si>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</si>
  <si>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</si>
  <si>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</si>
  <si>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</si>
  <si>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</si>
  <si>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</si>
  <si>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</si>
  <si>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</si>
  <si>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</si>
  <si>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</si>
  <si>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</si>
  <si>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</si>
  <si>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</si>
  <si>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</si>
  <si>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</si>
  <si>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</si>
  <si>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</si>
  <si>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</si>
  <si>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</si>
  <si>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</si>
  <si>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</si>
  <si>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</si>
  <si>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</si>
  <si>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</si>
  <si>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</si>
  <si>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</si>
  <si>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</si>
  <si>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</si>
  <si>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</si>
  <si>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</si>
  <si>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</si>
  <si>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</si>
  <si>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</si>
  <si>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</si>
  <si>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</si>
  <si>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</si>
  <si>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</si>
  <si>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</si>
  <si>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</si>
  <si>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</si>
  <si>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</si>
  <si>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</si>
  <si>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</si>
  <si>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</si>
  <si>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</si>
  <si>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</si>
  <si>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</si>
  <si>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</si>
  <si>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</si>
  <si>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</si>
  <si>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</si>
  <si>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</si>
  <si>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</si>
  <si>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</si>
  <si>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</si>
  <si>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</si>
  <si>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</si>
  <si>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</si>
  <si>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</si>
  <si>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</si>
  <si>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</si>
  <si>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</si>
  <si>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</si>
  <si>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</si>
  <si>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</si>
  <si>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</si>
  <si>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</si>
  <si>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</si>
  <si>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</si>
  <si>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</si>
  <si>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</si>
  <si>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</si>
  <si>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</si>
  <si>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</si>
  <si>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</si>
  <si>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</si>
  <si>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</si>
  <si>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</si>
  <si>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</si>
  <si>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</si>
  <si>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</si>
  <si>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</si>
  <si>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</si>
  <si>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</si>
  <si>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</si>
  <si>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</si>
  <si>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</si>
  <si>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</si>
  <si>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</si>
  <si>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</si>
  <si>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</si>
  <si>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</si>
  <si>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</si>
  <si>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</si>
  <si>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</si>
  <si>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</si>
  <si>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</si>
  <si>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</si>
  <si>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</si>
  <si>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</si>
  <si>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</si>
  <si>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</si>
  <si>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</si>
  <si>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</si>
  <si>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</si>
  <si>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</si>
  <si>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</si>
  <si>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</si>
  <si>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</si>
  <si>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</si>
  <si>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</si>
  <si>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</si>
  <si>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</si>
  <si>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</si>
  <si>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</si>
  <si>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</si>
  <si>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</si>
  <si>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</si>
  <si>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</si>
  <si>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</si>
  <si>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</si>
  <si>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</si>
  <si>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</si>
  <si>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</si>
  <si>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</si>
  <si>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</si>
  <si>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</si>
  <si>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</si>
  <si>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</si>
  <si>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</si>
  <si>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</si>
  <si>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</si>
  <si>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</si>
  <si>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</si>
  <si>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</si>
  <si>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</si>
  <si>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</si>
  <si>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</si>
  <si>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</si>
  <si>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</si>
  <si>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</si>
  <si>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</si>
  <si>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</si>
  <si>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</si>
  <si>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</si>
  <si>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</si>
  <si>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</si>
  <si>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</si>
  <si>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</si>
  <si>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</si>
  <si>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</si>
  <si>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</si>
  <si>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</si>
  <si>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</si>
  <si>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</si>
  <si>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</si>
  <si>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</si>
  <si>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</si>
  <si>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</si>
  <si>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</si>
  <si>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</si>
  <si>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</si>
  <si>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</si>
  <si>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</si>
  <si>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</si>
  <si>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</si>
  <si>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</si>
  <si>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</si>
  <si>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</si>
  <si>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</si>
  <si>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</si>
  <si>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</si>
  <si>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</si>
  <si>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</si>
  <si>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</si>
  <si>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</si>
  <si>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</si>
  <si>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</si>
  <si>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</si>
  <si>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</si>
  <si>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</si>
  <si>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</si>
  <si>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</si>
  <si>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</si>
  <si>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</si>
  <si>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</si>
  <si>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</si>
  <si>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</si>
  <si>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</si>
  <si>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</si>
  <si>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</si>
  <si>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</si>
  <si>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</si>
  <si>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</si>
  <si>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</si>
  <si>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</si>
  <si>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</si>
  <si>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</si>
  <si>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</si>
  <si>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</si>
  <si>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</si>
  <si>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</si>
  <si>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</si>
  <si>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</si>
  <si>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</si>
  <si>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</si>
  <si>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</si>
  <si>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</si>
  <si>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</si>
  <si>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</si>
  <si>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</si>
  <si>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</si>
  <si>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</si>
  <si>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</si>
  <si>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</si>
  <si>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</si>
  <si>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</si>
  <si>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</si>
  <si>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</si>
  <si>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</si>
  <si>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</si>
  <si>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</si>
  <si>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</si>
  <si>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</si>
  <si>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</si>
  <si>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</si>
  <si>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</si>
  <si>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</si>
  <si>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</si>
  <si>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</si>
  <si>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</si>
  <si>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</si>
  <si>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</si>
  <si>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</si>
  <si>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</si>
  <si>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</si>
  <si>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</si>
  <si>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</si>
  <si>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</si>
  <si>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</si>
  <si>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</si>
  <si>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</si>
  <si>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</si>
  <si>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</si>
  <si>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</si>
  <si>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</si>
  <si>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</si>
  <si>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</si>
  <si>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</si>
  <si>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</si>
  <si>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</si>
  <si>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</si>
  <si>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</si>
  <si>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</si>
  <si>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</si>
  <si>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</si>
  <si>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</si>
  <si>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</si>
  <si>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</si>
  <si>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</si>
  <si>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</si>
  <si>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</si>
  <si>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</si>
  <si>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</si>
  <si>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</si>
  <si>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</si>
  <si>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</si>
  <si>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</si>
  <si>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</si>
  <si>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</si>
  <si>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</si>
  <si>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</si>
  <si>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</si>
  <si>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</si>
  <si>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</si>
  <si>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</si>
  <si>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</si>
  <si>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</si>
  <si>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</si>
  <si>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</si>
  <si>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</si>
  <si>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</si>
  <si>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</si>
  <si>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</si>
  <si>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</si>
  <si>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</si>
  <si>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</si>
  <si>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</si>
  <si>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</si>
  <si>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</si>
  <si>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</si>
  <si>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</si>
  <si>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</si>
  <si>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</si>
  <si>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</si>
  <si>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</si>
  <si>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</si>
  <si>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</si>
  <si>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</si>
  <si>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</si>
  <si>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</si>
  <si>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</si>
  <si>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</si>
  <si>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</si>
  <si>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</si>
  <si>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</si>
  <si>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</si>
  <si>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</si>
  <si>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</si>
  <si>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</si>
  <si>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</si>
  <si>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</si>
  <si>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</si>
  <si>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</si>
  <si>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</si>
  <si>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</si>
  <si>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</si>
  <si>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</si>
  <si>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</si>
  <si>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</si>
  <si>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</si>
  <si>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</si>
  <si>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</si>
  <si>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</si>
  <si>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</si>
  <si>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</si>
  <si>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</si>
  <si>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</si>
  <si>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</si>
  <si>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</si>
  <si>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</si>
  <si>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</si>
  <si>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</si>
  <si>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</si>
  <si>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</si>
  <si>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</si>
  <si>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</si>
  <si>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</si>
  <si>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</si>
  <si>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</si>
  <si>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</si>
  <si>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</si>
  <si>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</si>
  <si>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</si>
  <si>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</si>
  <si>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</si>
  <si>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</si>
  <si>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</si>
  <si>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</si>
  <si>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</si>
  <si>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</si>
  <si>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</si>
  <si>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</si>
  <si>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</si>
  <si>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</si>
  <si>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</si>
  <si>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</si>
  <si>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</si>
  <si>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</si>
  <si>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</si>
  <si>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</si>
  <si>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</si>
  <si>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</si>
  <si>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</si>
  <si>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</si>
  <si>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</si>
  <si>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</si>
  <si>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</si>
  <si>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</si>
  <si>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</si>
  <si>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</si>
  <si>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</si>
  <si>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</si>
  <si>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</si>
  <si>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</si>
  <si>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</si>
  <si>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</si>
  <si>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</si>
  <si>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</si>
  <si>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</si>
  <si>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</si>
  <si>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</si>
  <si>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</si>
  <si>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</si>
  <si>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</si>
  <si>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</si>
  <si>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</si>
  <si>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</si>
  <si>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</si>
  <si>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</si>
  <si>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</si>
  <si>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</si>
  <si>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</si>
  <si>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</si>
  <si>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</si>
  <si>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</si>
  <si>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</si>
  <si>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</si>
  <si>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</si>
  <si>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</si>
  <si>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</si>
  <si>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</si>
  <si>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</si>
  <si>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</si>
  <si>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</si>
  <si>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</si>
  <si>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</si>
  <si>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</si>
  <si>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</si>
  <si>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</si>
  <si>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</si>
  <si>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</si>
  <si>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</si>
  <si>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</si>
  <si>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</si>
  <si>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</si>
  <si>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</si>
  <si>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</si>
  <si>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</si>
  <si>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</si>
  <si>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</si>
  <si>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</si>
  <si>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</si>
  <si>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</si>
  <si>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</si>
  <si>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</si>
  <si>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</si>
  <si>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</si>
  <si>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</si>
  <si>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</si>
  <si>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</si>
  <si>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</si>
  <si>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</si>
  <si>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</si>
  <si>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</si>
  <si>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</si>
  <si>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</si>
  <si>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</si>
  <si>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</si>
  <si>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</si>
  <si>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</si>
  <si>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</si>
  <si>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</si>
  <si>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</si>
  <si>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</si>
  <si>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</si>
  <si>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</si>
  <si>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</si>
  <si>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</si>
  <si>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</si>
  <si>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</si>
  <si>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</si>
  <si>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</si>
  <si>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</si>
  <si>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</si>
  <si>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</si>
  <si>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</si>
  <si>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</si>
  <si>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</si>
  <si>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</si>
  <si>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</si>
  <si>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</si>
  <si>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</si>
  <si>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</si>
  <si>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</si>
  <si>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</si>
  <si>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</si>
  <si>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</si>
  <si>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</si>
  <si>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</si>
  <si>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</si>
  <si>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</si>
  <si>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</si>
  <si>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</si>
  <si>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</si>
  <si>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</si>
  <si>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</si>
  <si>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</si>
  <si>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</si>
  <si>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</si>
  <si>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</si>
  <si>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</si>
  <si>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</si>
  <si>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</si>
  <si>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</si>
  <si>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</si>
  <si>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</si>
  <si>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</si>
  <si>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</si>
  <si>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</si>
  <si>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</si>
  <si>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</si>
  <si>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</si>
  <si>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</si>
  <si>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</si>
  <si>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</si>
  <si>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</si>
  <si>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</si>
  <si>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</si>
  <si>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</si>
  <si>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</si>
  <si>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</si>
  <si>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</si>
  <si>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</si>
  <si>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</si>
  <si>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</si>
  <si>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</si>
  <si>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</si>
  <si>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</si>
  <si>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</si>
  <si>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</si>
  <si>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</si>
  <si>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</si>
  <si>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</si>
  <si>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</si>
  <si>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</si>
  <si>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</si>
  <si>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</si>
  <si>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</si>
  <si>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</si>
  <si>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</si>
  <si>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</si>
  <si>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</si>
  <si>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</si>
  <si>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</si>
  <si>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</si>
  <si>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</si>
  <si>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</si>
  <si>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</si>
  <si>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</si>
  <si>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</si>
  <si>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</si>
  <si>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</si>
  <si>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</si>
  <si>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</si>
  <si>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</si>
  <si>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</si>
  <si>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</si>
  <si>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</si>
  <si>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</si>
  <si>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</si>
  <si>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</si>
  <si>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</si>
  <si>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</si>
  <si>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</si>
  <si>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</si>
  <si>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</si>
  <si>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</si>
  <si>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</si>
  <si>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</si>
  <si>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</si>
  <si>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</si>
  <si>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</si>
  <si>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</si>
  <si>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</si>
  <si>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</si>
  <si>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</si>
  <si>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</si>
  <si>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</si>
  <si>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</si>
  <si>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</si>
  <si>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</si>
  <si>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</si>
  <si>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</si>
  <si>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</si>
  <si>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</si>
  <si>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</si>
  <si>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</si>
  <si>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</si>
  <si>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</si>
  <si>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</si>
  <si>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</si>
  <si>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</si>
  <si>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</si>
  <si>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</si>
  <si>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</si>
  <si>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</si>
  <si>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</si>
  <si>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</si>
  <si>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</si>
  <si>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</si>
  <si>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</si>
  <si>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</si>
  <si>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</si>
  <si>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</si>
  <si>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</si>
  <si>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</si>
  <si>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</si>
  <si>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</si>
  <si>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</si>
  <si>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</si>
  <si>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</si>
  <si>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</si>
  <si>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</si>
  <si>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</si>
  <si>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</si>
  <si>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</si>
  <si>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</si>
  <si>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</si>
  <si>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</si>
  <si>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</si>
  <si>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</si>
  <si>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</si>
  <si>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</si>
  <si>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</si>
  <si>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</si>
  <si>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</si>
  <si>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</si>
  <si>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</si>
  <si>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</si>
  <si>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</si>
  <si>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</si>
  <si>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</si>
  <si>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</si>
  <si>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</si>
  <si>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</si>
  <si>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</si>
  <si>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</si>
  <si>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</si>
  <si>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</si>
  <si>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</si>
  <si>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</si>
  <si>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</si>
  <si>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</si>
  <si>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</si>
  <si>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</si>
  <si>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</si>
  <si>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</si>
  <si>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</si>
  <si>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</si>
  <si>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</si>
  <si>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</si>
  <si>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</si>
  <si>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</si>
  <si>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</si>
  <si>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</si>
  <si>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</si>
  <si>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</si>
  <si>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</si>
  <si>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</si>
  <si>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</si>
  <si>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</si>
  <si>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</si>
  <si>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</si>
  <si>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</si>
  <si>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</si>
  <si>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</si>
  <si>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</si>
  <si>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</si>
  <si>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</si>
  <si>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</si>
  <si>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</si>
  <si>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</si>
  <si>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</si>
  <si>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</si>
  <si>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</si>
  <si>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</si>
  <si>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</si>
  <si>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</si>
  <si>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</si>
  <si>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</si>
  <si>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</si>
  <si>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</si>
  <si>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</si>
  <si>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</si>
  <si>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</si>
  <si>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</si>
  <si>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</si>
  <si>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</si>
  <si>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</si>
  <si>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</si>
  <si>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</si>
  <si>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</si>
  <si>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</si>
  <si>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</si>
  <si>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</si>
  <si>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</si>
  <si>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</si>
  <si>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</si>
  <si>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</si>
  <si>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</si>
  <si>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</si>
  <si>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</si>
  <si>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</si>
  <si>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</si>
  <si>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</si>
  <si>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</si>
  <si>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</si>
  <si>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</si>
  <si>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</si>
  <si>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</si>
  <si>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</si>
  <si>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</si>
  <si>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</si>
  <si>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</si>
  <si>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</si>
  <si>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</si>
  <si>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</si>
  <si>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</si>
  <si>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</si>
  <si>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</si>
  <si>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</si>
  <si>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</si>
  <si>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</si>
  <si>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</si>
  <si>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</si>
  <si>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</si>
  <si>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</si>
  <si>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</si>
  <si>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</si>
  <si>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</si>
  <si>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</si>
  <si>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</si>
  <si>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</si>
  <si>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</si>
  <si>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</si>
  <si>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</si>
  <si>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</si>
  <si>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</si>
  <si>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</si>
  <si>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</si>
  <si>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</si>
  <si>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</si>
  <si>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</si>
  <si>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</si>
  <si>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</si>
  <si>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</si>
  <si>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</si>
  <si>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</si>
  <si>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</si>
  <si>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</si>
  <si>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</si>
  <si>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</si>
  <si>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</si>
  <si>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</si>
  <si>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</si>
  <si>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</si>
  <si>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</si>
  <si>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</si>
  <si>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</si>
  <si>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</si>
  <si>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</si>
  <si>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</si>
  <si>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</si>
  <si>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</si>
  <si>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</si>
  <si>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</si>
  <si>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</si>
  <si>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</si>
  <si>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</si>
  <si>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</si>
  <si>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</si>
  <si>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</si>
  <si>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</si>
  <si>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</si>
  <si>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</si>
  <si>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</si>
  <si>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</si>
  <si>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</si>
  <si>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</si>
  <si>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</si>
  <si>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</si>
  <si>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</si>
  <si>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</si>
  <si>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</si>
  <si>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</si>
  <si>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</si>
  <si>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</si>
  <si>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</si>
  <si>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</si>
  <si>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</si>
  <si>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</si>
  <si>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</si>
  <si>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</si>
  <si>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</si>
  <si>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</si>
  <si>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</si>
  <si>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</si>
  <si>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</si>
  <si>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</si>
  <si>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</si>
  <si>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</si>
  <si>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</si>
  <si>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</si>
  <si>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</si>
  <si>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</si>
  <si>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</si>
  <si>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</si>
  <si>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</si>
  <si>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</si>
  <si>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</si>
  <si>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</si>
  <si>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</si>
  <si>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</si>
  <si>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</si>
  <si>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</si>
  <si>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</si>
  <si>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</si>
  <si>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</si>
  <si>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</si>
  <si>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</si>
  <si>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</si>
  <si>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</si>
  <si>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</si>
  <si>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</si>
  <si>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</si>
  <si>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</si>
  <si>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</si>
  <si>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</si>
  <si>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</si>
  <si>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</si>
  <si>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</si>
  <si>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</si>
  <si>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</si>
  <si>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</si>
  <si>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</si>
  <si>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</si>
  <si>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</si>
  <si>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</si>
  <si>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</si>
  <si>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</si>
  <si>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</si>
  <si>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</si>
  <si>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</si>
  <si>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</si>
  <si>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</si>
  <si>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</si>
  <si>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</si>
  <si>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</si>
  <si>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</si>
  <si>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</si>
  <si>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</si>
  <si>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</si>
  <si>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</si>
  <si>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</si>
  <si>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</si>
  <si>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</si>
  <si>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</si>
  <si>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</si>
  <si>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</si>
  <si>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</si>
  <si>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</si>
  <si>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</si>
  <si>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</si>
  <si>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</si>
  <si>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</si>
  <si>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</si>
  <si>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</si>
  <si>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</si>
  <si>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</si>
  <si>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</si>
  <si>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</si>
  <si>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</si>
  <si>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</si>
  <si>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</si>
  <si>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</si>
  <si>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</si>
  <si>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</si>
  <si>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</si>
  <si>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</si>
  <si>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</si>
  <si>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</si>
  <si>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</si>
  <si>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</si>
  <si>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</si>
  <si>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</si>
  <si>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</si>
  <si>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</si>
  <si>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</si>
  <si>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</si>
  <si>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</si>
  <si>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</si>
  <si>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</si>
  <si>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</si>
  <si>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</si>
  <si>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</si>
  <si>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</si>
  <si>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</si>
  <si>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</si>
  <si>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</si>
  <si>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</si>
  <si>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</si>
  <si>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</si>
  <si>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</si>
  <si>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</si>
  <si>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</si>
  <si>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</si>
  <si>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</si>
  <si>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</si>
  <si>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</si>
  <si>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</si>
  <si>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</si>
  <si>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</si>
  <si>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</si>
  <si>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</si>
  <si>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</si>
  <si>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</si>
  <si>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</si>
  <si>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</si>
  <si>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</si>
  <si>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</si>
  <si>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</si>
  <si>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</si>
  <si>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</si>
  <si>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</si>
  <si>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</si>
  <si>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</si>
  <si>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</si>
  <si>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</si>
  <si>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</si>
  <si>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</si>
  <si>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</si>
  <si>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</si>
  <si>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</si>
  <si>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</si>
  <si>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</si>
  <si>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</si>
  <si>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</si>
  <si>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</si>
  <si>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</si>
  <si>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</si>
  <si>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</si>
  <si>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</si>
  <si>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</si>
  <si>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</si>
  <si>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</si>
  <si>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</si>
  <si>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</si>
  <si>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</si>
  <si>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</si>
  <si>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</si>
  <si>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</si>
  <si>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</si>
  <si>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</si>
  <si>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</si>
  <si>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</si>
  <si>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</si>
  <si>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</si>
  <si>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</si>
  <si>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</si>
  <si>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</si>
  <si>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</si>
  <si>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</si>
  <si>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</si>
  <si>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</si>
  <si>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</si>
  <si>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</si>
  <si>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</si>
  <si>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</si>
  <si>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</si>
  <si>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</si>
  <si>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</si>
  <si>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</si>
  <si>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</si>
  <si>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</si>
  <si>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</si>
  <si>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</si>
  <si>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</si>
  <si>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</si>
  <si>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</si>
  <si>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</si>
  <si>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</si>
  <si>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</si>
  <si>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</si>
  <si>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</si>
  <si>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</si>
  <si>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</si>
  <si>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</si>
  <si>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</si>
  <si>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</si>
  <si>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</si>
  <si>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</si>
  <si>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</si>
  <si>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</si>
  <si>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</si>
  <si>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</si>
  <si>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</si>
  <si>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</si>
  <si>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</si>
  <si>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</si>
  <si>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</si>
  <si>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</si>
  <si>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</si>
  <si>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</si>
  <si>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</si>
  <si>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</si>
  <si>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</si>
  <si>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</si>
  <si>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</si>
  <si>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</si>
  <si>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</si>
  <si>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</si>
  <si>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</si>
  <si>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</si>
  <si>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</si>
  <si>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</si>
  <si>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</si>
  <si>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</si>
  <si>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</si>
  <si>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</si>
  <si>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</si>
  <si>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</si>
  <si>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</si>
  <si>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</si>
  <si>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</si>
  <si>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</si>
  <si>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</si>
  <si>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</si>
  <si>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</si>
  <si>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</si>
  <si>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</si>
  <si>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</si>
  <si>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</si>
  <si>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</si>
  <si>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</si>
  <si>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</si>
  <si>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</si>
  <si>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</si>
  <si>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</si>
  <si>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</si>
  <si>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</si>
  <si>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</si>
  <si>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</si>
  <si>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</si>
  <si>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</si>
  <si>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</si>
  <si>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</si>
  <si>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</si>
  <si>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</si>
  <si>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</si>
  <si>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</si>
  <si>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</si>
  <si>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</si>
  <si>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</si>
  <si>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</si>
  <si>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</si>
  <si>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</si>
  <si>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</si>
  <si>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</si>
  <si>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</si>
  <si>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</si>
  <si>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</si>
  <si>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</si>
  <si>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</si>
  <si>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</si>
  <si>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</si>
  <si>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</si>
  <si>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</si>
  <si>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</si>
  <si>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</si>
  <si>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</si>
  <si>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</si>
  <si>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</si>
  <si>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</si>
  <si>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</si>
  <si>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</si>
  <si>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</si>
  <si>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</si>
  <si>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</si>
  <si>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</si>
  <si>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</si>
  <si>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</si>
  <si>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</si>
  <si>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</si>
  <si>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</si>
  <si>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</si>
  <si>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</si>
  <si>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</si>
  <si>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</si>
  <si>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</si>
  <si>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</si>
  <si>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</si>
  <si>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</si>
  <si>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</si>
  <si>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</si>
  <si>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</si>
  <si>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</si>
  <si>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</si>
  <si>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</si>
  <si>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</si>
  <si>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</si>
  <si>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</si>
  <si>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</si>
  <si>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</si>
  <si>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</si>
  <si>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</si>
  <si>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</si>
  <si>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</si>
  <si>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</si>
  <si>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</si>
  <si>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</si>
  <si>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</si>
  <si>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</si>
  <si>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</si>
  <si>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</si>
  <si>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</si>
  <si>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</si>
  <si>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</si>
  <si>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</si>
  <si>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</si>
  <si>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</si>
  <si>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</si>
  <si>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</si>
  <si>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</si>
  <si>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</si>
  <si>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</si>
  <si>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</si>
  <si>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</si>
  <si>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</si>
  <si>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</si>
  <si>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</si>
  <si>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</si>
  <si>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</si>
  <si>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</si>
  <si>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</si>
  <si>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</si>
  <si>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</si>
  <si>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</si>
  <si>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</si>
  <si>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</si>
  <si>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</si>
  <si>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</si>
  <si>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</si>
  <si>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</si>
  <si>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</si>
  <si>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</si>
  <si>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</si>
  <si>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</si>
  <si>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</si>
  <si>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</si>
  <si>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</si>
  <si>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</si>
  <si>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</si>
  <si>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</si>
  <si>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</si>
  <si>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</si>
  <si>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</si>
  <si>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</si>
  <si>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</si>
  <si>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</si>
  <si>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</si>
  <si>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</si>
  <si>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</si>
  <si>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</si>
  <si>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</si>
  <si>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</si>
  <si>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</si>
  <si>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</si>
  <si>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</si>
  <si>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</si>
  <si>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</si>
  <si>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</si>
  <si>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</si>
  <si>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</si>
  <si>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</si>
  <si>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</si>
  <si>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</si>
  <si>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</si>
  <si>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</si>
  <si>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</si>
  <si>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</si>
  <si>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</si>
  <si>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</si>
  <si>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</si>
  <si>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</si>
  <si>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</si>
  <si>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</si>
  <si>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</si>
  <si>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</si>
  <si>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</si>
  <si>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</si>
  <si>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</si>
  <si>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</si>
  <si>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</si>
  <si>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</si>
  <si>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</si>
  <si>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</si>
  <si>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</si>
  <si>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</si>
  <si>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</si>
  <si>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</si>
  <si>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</si>
  <si>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</si>
  <si>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</si>
  <si>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</si>
  <si>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</si>
  <si>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</si>
  <si>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</si>
  <si>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</si>
  <si>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</si>
  <si>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</si>
  <si>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</si>
  <si>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</si>
  <si>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</si>
  <si>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</si>
  <si>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</si>
  <si>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</si>
  <si>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</si>
  <si>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</si>
  <si>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</si>
  <si>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</si>
  <si>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</si>
  <si>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</si>
  <si>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</si>
  <si>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</si>
  <si>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</si>
  <si>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</si>
  <si>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</si>
  <si>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</si>
  <si>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</si>
  <si>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</si>
  <si>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</si>
  <si>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</si>
  <si>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</si>
  <si>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</si>
  <si>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</si>
  <si>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</si>
  <si>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</si>
  <si>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</si>
  <si>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</si>
  <si>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</si>
  <si>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</si>
  <si>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</si>
  <si>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</si>
  <si>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</si>
  <si>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</si>
  <si>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</si>
  <si>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</si>
  <si>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</si>
  <si>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</si>
  <si>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</si>
  <si>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</si>
  <si>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</si>
  <si>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</si>
  <si>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</si>
  <si>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</si>
  <si>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</si>
  <si>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</si>
  <si>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</si>
  <si>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</si>
  <si>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</si>
  <si>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</si>
  <si>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</si>
  <si>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</si>
  <si>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</si>
  <si>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</si>
  <si>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</si>
  <si>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</si>
  <si>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</si>
  <si>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</si>
  <si>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</si>
  <si>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</si>
  <si>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</si>
  <si>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</si>
  <si>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</si>
  <si>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</si>
  <si>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</si>
  <si>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</si>
  <si>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</si>
  <si>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</si>
  <si>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</si>
  <si>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</si>
  <si>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</si>
  <si>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</si>
  <si>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</si>
  <si>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</si>
  <si>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</si>
  <si>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</si>
  <si>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</si>
  <si>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</si>
  <si>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</si>
  <si>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</si>
  <si>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</si>
  <si>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</si>
  <si>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</si>
  <si>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</si>
  <si>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</si>
  <si>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</si>
  <si>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</si>
  <si>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</si>
  <si>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</si>
  <si>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</si>
  <si>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</si>
  <si>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</si>
  <si>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</si>
  <si>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</si>
  <si>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</si>
  <si>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</si>
  <si>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</si>
  <si>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</si>
  <si>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</si>
  <si>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</si>
  <si>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</si>
  <si>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</si>
  <si>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</si>
  <si>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</si>
  <si>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</si>
  <si>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</si>
  <si>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</si>
  <si>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</si>
  <si>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</si>
  <si>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</si>
  <si>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</si>
  <si>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</si>
  <si>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</si>
  <si>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</si>
  <si>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</si>
  <si>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</si>
  <si>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</si>
  <si>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</si>
  <si>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</si>
  <si>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</si>
  <si>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</si>
  <si>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</si>
  <si>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</si>
  <si>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</si>
  <si>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</si>
  <si>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</si>
  <si>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</si>
  <si>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</si>
  <si>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</si>
  <si>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</si>
  <si>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</si>
  <si>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</si>
  <si>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</si>
  <si>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</si>
  <si>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</si>
  <si>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</si>
  <si>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</si>
  <si>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</si>
  <si>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</si>
  <si>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</si>
  <si>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</si>
  <si>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</si>
  <si>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</si>
  <si>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</si>
  <si>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</si>
  <si>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</si>
  <si>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</si>
  <si>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</si>
  <si>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</si>
  <si>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</si>
  <si>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</si>
  <si>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</si>
  <si>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</si>
  <si>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</si>
  <si>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</si>
  <si>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</si>
  <si>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</si>
  <si>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</si>
  <si>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</si>
  <si>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</si>
  <si>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</si>
  <si>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</si>
  <si>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</si>
  <si>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</si>
  <si>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</si>
  <si>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</si>
  <si>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</si>
  <si>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</si>
  <si>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</si>
  <si>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</si>
  <si>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</si>
  <si>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</si>
  <si>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</si>
  <si>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</si>
  <si>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</si>
  <si>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</si>
  <si>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</si>
  <si>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</si>
  <si>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</si>
  <si>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</si>
  <si>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</si>
  <si>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</si>
  <si>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</si>
  <si>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</si>
  <si>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</si>
  <si>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</si>
  <si>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</si>
  <si>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</si>
  <si>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</si>
  <si>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</si>
  <si>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</si>
  <si>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</si>
  <si>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</si>
  <si>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</si>
  <si>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</si>
  <si>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</si>
  <si>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</si>
  <si>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</si>
  <si>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</si>
  <si>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</si>
  <si>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</si>
  <si>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</si>
  <si>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</si>
  <si>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</si>
  <si>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</si>
  <si>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</si>
  <si>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</si>
  <si>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</si>
  <si>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</si>
  <si>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</si>
  <si>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</si>
  <si>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</si>
  <si>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</si>
  <si>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</si>
  <si>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</si>
  <si>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</si>
  <si>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</si>
  <si>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</si>
  <si>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</si>
  <si>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</si>
  <si>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</si>
  <si>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</si>
  <si>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</si>
  <si>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</si>
  <si>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</si>
  <si>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</si>
  <si>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</si>
  <si>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</si>
  <si>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</si>
  <si>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</si>
  <si>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</si>
  <si>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</si>
  <si>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</si>
  <si>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</si>
  <si>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</si>
  <si>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</si>
  <si>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</si>
  <si>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</si>
  <si>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</si>
  <si>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</si>
  <si>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</si>
  <si>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</si>
  <si>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</si>
  <si>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</si>
  <si>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</si>
  <si>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</si>
  <si>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</si>
  <si>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</si>
  <si>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</si>
  <si>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</si>
  <si>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</si>
  <si>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</si>
  <si>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</si>
  <si>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</si>
  <si>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</si>
  <si>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</si>
  <si>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</si>
  <si>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</si>
  <si>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</si>
  <si>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</si>
  <si>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</si>
  <si>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</si>
  <si>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</si>
  <si>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</si>
  <si>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</si>
  <si>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</si>
  <si>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</si>
  <si>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</si>
  <si>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</si>
  <si>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</si>
  <si>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</si>
  <si>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</si>
  <si>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</si>
  <si>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</si>
  <si>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</si>
  <si>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</si>
  <si>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</si>
  <si>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</si>
  <si>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</si>
  <si>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</si>
  <si>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</si>
  <si>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</si>
  <si>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</si>
  <si>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</si>
  <si>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</si>
  <si>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</si>
  <si>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</si>
  <si>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</si>
  <si>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</si>
  <si>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</si>
  <si>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</si>
  <si>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</si>
  <si>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</si>
  <si>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</si>
  <si>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</si>
  <si>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</si>
  <si>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</si>
  <si>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</si>
  <si>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</si>
  <si>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</si>
  <si>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</si>
  <si>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</si>
  <si>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</si>
  <si>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</si>
  <si>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</si>
  <si>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</si>
  <si>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</si>
  <si>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</si>
  <si>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</si>
  <si>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</si>
  <si>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</si>
  <si>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</si>
  <si>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</si>
  <si>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</si>
  <si>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</si>
  <si>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</si>
  <si>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</si>
  <si>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</si>
  <si>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</si>
  <si>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</si>
  <si>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</si>
  <si>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</si>
  <si>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</si>
  <si>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</si>
  <si>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</si>
  <si>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</si>
  <si>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</si>
  <si>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</si>
  <si>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</si>
  <si>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</si>
  <si>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</si>
  <si>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</si>
  <si>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</si>
  <si>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</si>
  <si>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</si>
  <si>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</si>
  <si>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</si>
  <si>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</si>
  <si>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</si>
  <si>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</si>
  <si>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</si>
  <si>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</si>
  <si>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</si>
  <si>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</si>
  <si>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</si>
  <si>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</si>
  <si>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</si>
  <si>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</si>
  <si>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</si>
  <si>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</si>
  <si>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</si>
  <si>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</si>
  <si>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</si>
  <si>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</si>
  <si>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</si>
  <si>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</si>
  <si>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</si>
  <si>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</si>
  <si>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</si>
  <si>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</si>
  <si>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</si>
  <si>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</si>
  <si>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</si>
  <si>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</si>
  <si>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</si>
  <si>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</si>
  <si>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</si>
  <si>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</si>
  <si>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</si>
  <si>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</si>
  <si>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</si>
  <si>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</si>
  <si>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</si>
  <si>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</si>
  <si>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</si>
  <si>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</si>
  <si>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</si>
  <si>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</si>
  <si>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</si>
  <si>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</si>
  <si>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</si>
  <si>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</si>
  <si>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</si>
  <si>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</si>
  <si>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</si>
  <si>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</si>
  <si>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</si>
  <si>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</si>
  <si>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</si>
  <si>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</si>
  <si>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</si>
  <si>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</si>
  <si>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</si>
  <si>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</si>
  <si>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</si>
  <si>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</si>
  <si>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</si>
  <si>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</si>
  <si>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</si>
  <si>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</si>
  <si>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</si>
  <si>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</si>
  <si>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</si>
  <si>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</si>
  <si>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</si>
  <si>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</si>
  <si>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</si>
  <si>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</si>
  <si>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</si>
  <si>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</si>
  <si>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</si>
  <si>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</si>
  <si>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</si>
  <si>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</si>
  <si>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</si>
  <si>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</si>
  <si>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</si>
  <si>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</si>
  <si>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</si>
  <si>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</si>
  <si>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</si>
  <si>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</si>
  <si>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</si>
  <si>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</si>
  <si>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</si>
  <si>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</si>
  <si>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</si>
  <si>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</si>
  <si>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</si>
  <si>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</si>
  <si>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</si>
  <si>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</si>
  <si>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</si>
  <si>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</si>
  <si>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</si>
  <si>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</si>
  <si>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</si>
  <si>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</si>
  <si>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</si>
  <si>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</si>
  <si>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</si>
  <si>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</si>
  <si>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</si>
  <si>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</si>
  <si>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</si>
  <si>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</si>
  <si>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</si>
  <si>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</si>
  <si>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</si>
  <si>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</si>
  <si>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</si>
  <si>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</si>
  <si>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</si>
  <si>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</si>
  <si>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</si>
  <si>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</si>
  <si>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</si>
  <si>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</si>
  <si>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</si>
  <si>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</si>
  <si>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</si>
  <si>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</si>
  <si>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</si>
  <si>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</si>
  <si>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</si>
  <si>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</si>
  <si>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</si>
  <si>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</si>
  <si>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</si>
  <si>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</si>
  <si>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</si>
  <si>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</si>
  <si>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</si>
  <si>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</si>
  <si>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</si>
  <si>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</si>
  <si>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</si>
  <si>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</si>
  <si>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</si>
  <si>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</si>
  <si>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</si>
  <si>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</si>
  <si>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</si>
  <si>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</si>
  <si>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</si>
  <si>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</si>
  <si>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</si>
  <si>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</si>
  <si>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</si>
  <si>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</si>
  <si>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</si>
  <si>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</si>
  <si>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</si>
  <si>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</si>
  <si>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</si>
  <si>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</si>
  <si>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</si>
  <si>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</si>
  <si>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</si>
  <si>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</si>
  <si>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</si>
  <si>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</si>
  <si>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</si>
  <si>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</si>
  <si>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</si>
  <si>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</si>
  <si>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</si>
  <si>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</si>
  <si>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</si>
  <si>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</si>
  <si>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</si>
  <si>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</si>
  <si>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</si>
  <si>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</si>
  <si>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</si>
  <si>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</si>
  <si>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</si>
  <si>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</si>
  <si>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</si>
  <si>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</si>
  <si>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</si>
  <si>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</si>
  <si>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</si>
  <si>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</si>
  <si>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</si>
  <si>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</si>
  <si>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</si>
  <si>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</si>
  <si>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</si>
  <si>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</si>
  <si>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</si>
  <si>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</si>
  <si>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</si>
  <si>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</si>
  <si>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</si>
  <si>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</si>
  <si>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</si>
  <si>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</si>
  <si>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</si>
  <si>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</si>
  <si>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</si>
  <si>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</si>
  <si>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</si>
  <si>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</si>
  <si>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</si>
  <si>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</si>
  <si>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</si>
  <si>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</si>
  <si>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</si>
  <si>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</si>
  <si>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</si>
  <si>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</si>
  <si>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</si>
  <si>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</si>
  <si>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</si>
  <si>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</si>
  <si>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</si>
  <si>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</si>
  <si>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</si>
  <si>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</si>
  <si>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</si>
  <si>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</si>
  <si>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</si>
  <si>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</si>
  <si>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</si>
  <si>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</si>
  <si>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</si>
  <si>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</si>
  <si>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</si>
  <si>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</si>
  <si>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</si>
  <si>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</si>
  <si>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</si>
  <si>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</si>
  <si>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</si>
  <si>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</si>
  <si>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</si>
  <si>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</si>
  <si>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</si>
  <si>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</si>
  <si>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</si>
  <si>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</si>
  <si>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</si>
  <si>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</si>
  <si>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</si>
  <si>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</si>
  <si>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</si>
  <si>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</si>
  <si>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</si>
  <si>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</si>
  <si>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</si>
  <si>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</si>
  <si>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</si>
  <si>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</si>
  <si>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</si>
  <si>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</si>
  <si>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</si>
  <si>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</si>
  <si>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</si>
  <si>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</si>
  <si>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</si>
  <si>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</si>
  <si>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</si>
  <si>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</si>
  <si>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</si>
  <si>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</si>
  <si>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</si>
  <si>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</si>
  <si>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</si>
  <si>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</si>
  <si>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</si>
  <si>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</si>
  <si>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</si>
  <si>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</si>
  <si>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</si>
  <si>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</si>
  <si>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</si>
  <si>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</si>
  <si>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</si>
  <si>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</si>
  <si>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</si>
  <si>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</si>
  <si>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</si>
  <si>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</si>
  <si>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</si>
  <si>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</si>
  <si>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</si>
  <si>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</si>
  <si>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</si>
  <si>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</si>
  <si>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</si>
  <si>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</si>
  <si>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</si>
  <si>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</si>
  <si>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</si>
  <si>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</si>
  <si>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</si>
  <si>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</si>
  <si>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</si>
  <si>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</si>
  <si>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</si>
  <si>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</si>
  <si>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</si>
  <si>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</si>
  <si>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</si>
  <si>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</si>
  <si>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</si>
  <si>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</si>
  <si>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</si>
  <si>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</si>
  <si>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</si>
  <si>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</si>
  <si>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</si>
  <si>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</si>
  <si>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</si>
  <si>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</si>
  <si>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</si>
  <si>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</si>
  <si>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</si>
  <si>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</si>
  <si>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</si>
  <si>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</si>
  <si>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</si>
  <si>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</si>
  <si>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</si>
  <si>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</si>
  <si>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</si>
  <si>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</si>
  <si>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</si>
  <si>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</si>
  <si>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</si>
  <si>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</si>
  <si>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</si>
  <si>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</si>
  <si>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</si>
  <si>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</si>
  <si>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</si>
  <si>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</si>
  <si>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</si>
  <si>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</si>
  <si>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</si>
  <si>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</si>
  <si>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</si>
  <si>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</si>
  <si>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</si>
  <si>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</si>
  <si>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</si>
  <si>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</si>
  <si>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</si>
  <si>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</si>
  <si>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</si>
  <si>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</si>
  <si>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</si>
  <si>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</si>
  <si>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</si>
  <si>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</si>
  <si>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</si>
  <si>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</si>
  <si>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</si>
  <si>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</si>
  <si>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</si>
  <si>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</si>
  <si>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</si>
  <si>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</si>
  <si>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</si>
  <si>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</si>
  <si>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</si>
  <si>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</si>
  <si>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</si>
  <si>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</si>
  <si>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</si>
  <si>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</si>
  <si>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</si>
  <si>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</si>
  <si>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</si>
  <si>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</si>
  <si>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</si>
  <si>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</si>
  <si>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</si>
  <si>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</si>
  <si>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</si>
  <si>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</si>
  <si>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</si>
  <si>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</si>
  <si>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</si>
  <si>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</si>
  <si>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</si>
  <si>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</si>
  <si>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</si>
  <si>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</si>
  <si>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</si>
  <si>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</si>
  <si>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</si>
  <si>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</si>
  <si>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</si>
  <si>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</si>
  <si>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</si>
  <si>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</si>
  <si>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</si>
  <si>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</si>
  <si>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</si>
  <si>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</si>
  <si>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</si>
  <si>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</si>
  <si>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</si>
  <si>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</si>
  <si>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</si>
  <si>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</si>
  <si>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</si>
  <si>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</si>
  <si>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</si>
  <si>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</si>
  <si>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</si>
  <si>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</si>
  <si>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</si>
  <si>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</si>
  <si>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</si>
  <si>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</si>
  <si>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</si>
  <si>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</si>
  <si>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</si>
  <si>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</si>
  <si>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</si>
  <si>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</si>
  <si>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</si>
  <si>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</si>
  <si>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</si>
  <si>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</si>
  <si>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</si>
  <si>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</si>
  <si>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</si>
  <si>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</si>
  <si>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</si>
  <si>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</si>
  <si>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</si>
  <si>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</si>
  <si>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</si>
  <si>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</si>
  <si>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</si>
  <si>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</si>
  <si>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</si>
  <si>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</si>
  <si>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</si>
  <si>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</si>
  <si>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</si>
  <si>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</si>
  <si>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</si>
  <si>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</si>
  <si>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</si>
  <si>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</si>
  <si>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</si>
  <si>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</si>
  <si>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</si>
  <si>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</si>
  <si>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</si>
  <si>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</si>
  <si>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</si>
  <si>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</si>
  <si>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</si>
  <si>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</si>
  <si>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</si>
  <si>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</si>
  <si>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</si>
  <si>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</si>
  <si>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</si>
  <si>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</si>
  <si>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</si>
  <si>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</si>
  <si>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</si>
  <si>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</si>
  <si>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</si>
  <si>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</si>
  <si>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</si>
  <si>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</si>
  <si>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</si>
  <si>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</si>
  <si>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</si>
  <si>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</si>
  <si>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</si>
  <si>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</si>
  <si>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</si>
  <si>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</si>
  <si>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</si>
  <si>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</si>
  <si>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</si>
  <si>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</si>
  <si>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</si>
  <si>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</si>
  <si>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</si>
  <si>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</si>
  <si>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</si>
  <si>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</si>
  <si>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</si>
  <si>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</si>
  <si>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</si>
  <si>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</si>
  <si>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</si>
  <si>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</si>
  <si>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</si>
  <si>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</si>
  <si>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</si>
  <si>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</si>
  <si>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</si>
  <si>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</si>
  <si>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</si>
  <si>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</si>
  <si>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</si>
  <si>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</si>
  <si>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</si>
  <si>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</si>
  <si>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</si>
  <si>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</si>
  <si>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</si>
  <si>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</si>
  <si>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</si>
  <si>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</si>
  <si>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</si>
  <si>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</si>
  <si>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</si>
  <si>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</si>
  <si>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</si>
  <si>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</si>
  <si>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</si>
  <si>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</si>
  <si>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</si>
  <si>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</si>
  <si>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</si>
  <si>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</si>
  <si>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</si>
  <si>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</si>
  <si>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</si>
  <si>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</si>
  <si>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</si>
  <si>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</si>
  <si>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</si>
  <si>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</si>
  <si>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</si>
  <si>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</si>
  <si>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</si>
  <si>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</si>
  <si>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</si>
  <si>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</si>
  <si>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</si>
  <si>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</si>
  <si>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</si>
  <si>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</si>
  <si>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</si>
  <si>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</si>
  <si>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</si>
  <si>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</si>
  <si>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</si>
  <si>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</si>
  <si>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</si>
  <si>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</si>
  <si>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</si>
  <si>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</si>
  <si>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</si>
  <si>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</si>
  <si>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</si>
  <si>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</si>
  <si>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</si>
  <si>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</si>
  <si>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</si>
  <si>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</si>
  <si>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</si>
  <si>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</si>
  <si>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</si>
  <si>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</si>
  <si>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</si>
  <si>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</si>
  <si>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</si>
  <si>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</si>
  <si>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</si>
  <si>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</si>
  <si>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</si>
  <si>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</si>
  <si>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</si>
  <si>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</si>
  <si>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</si>
  <si>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</si>
  <si>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</si>
  <si>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</si>
  <si>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</si>
  <si>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</si>
  <si>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</si>
  <si>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</si>
  <si>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</si>
  <si>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</si>
  <si>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</si>
  <si>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</si>
  <si>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</si>
  <si>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</si>
  <si>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</si>
  <si>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</si>
  <si>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</si>
  <si>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</si>
  <si>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</si>
  <si>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</si>
  <si>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</si>
  <si>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</si>
  <si>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</si>
  <si>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</si>
  <si>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</si>
  <si>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</si>
  <si>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</si>
  <si>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</si>
  <si>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</si>
  <si>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</si>
  <si>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</si>
  <si>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</si>
  <si>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</si>
  <si>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</si>
  <si>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</si>
  <si>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</si>
  <si>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</si>
  <si>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</si>
  <si>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</si>
  <si>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</si>
  <si>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</si>
  <si>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</si>
  <si>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</si>
  <si>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</si>
  <si>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</si>
  <si>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</si>
  <si>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</si>
  <si>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</si>
  <si>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</si>
  <si>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</si>
  <si>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</si>
  <si>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</si>
  <si>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</si>
  <si>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</si>
  <si>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</si>
  <si>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</si>
  <si>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</si>
  <si>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</si>
  <si>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</si>
  <si>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</si>
  <si>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</si>
  <si>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</si>
  <si>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</si>
  <si>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</si>
  <si>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</si>
  <si>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</si>
  <si>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</si>
  <si>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</si>
  <si>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</si>
  <si>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</si>
  <si>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</si>
  <si>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</si>
  <si>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</si>
  <si>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</si>
  <si>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</si>
  <si>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</si>
  <si>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</si>
  <si>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</si>
  <si>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</si>
  <si>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</si>
  <si>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</si>
  <si>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</si>
  <si>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</si>
  <si>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</si>
  <si>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</si>
  <si>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</si>
  <si>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</si>
  <si>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</si>
  <si>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</si>
  <si>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</si>
  <si>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</si>
  <si>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</si>
  <si>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</si>
  <si>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</si>
  <si>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</si>
  <si>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</si>
  <si>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</si>
  <si>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</si>
  <si>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</si>
  <si>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</si>
  <si>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</si>
  <si>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</si>
  <si>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</si>
  <si>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</si>
  <si>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</si>
  <si>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</si>
  <si>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</si>
  <si>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</si>
  <si>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</si>
  <si>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</si>
  <si>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</si>
  <si>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</si>
  <si>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</si>
  <si>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</si>
  <si>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</si>
  <si>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</si>
  <si>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</si>
  <si>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</si>
  <si>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</si>
  <si>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</si>
  <si>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</si>
  <si>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</si>
  <si>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</si>
  <si>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</si>
  <si>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</si>
  <si>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</si>
  <si>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</si>
  <si>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</si>
  <si>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</si>
  <si>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</si>
  <si>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</si>
  <si>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</si>
  <si>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</si>
  <si>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</si>
  <si>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</si>
  <si>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</si>
  <si>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</si>
  <si>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</si>
  <si>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</si>
  <si>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</si>
  <si>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</si>
  <si>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</si>
  <si>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</si>
  <si>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</si>
  <si>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</si>
  <si>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</si>
  <si>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</si>
  <si>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</si>
  <si>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</si>
  <si>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</si>
  <si>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</si>
  <si>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</si>
  <si>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</si>
  <si>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</si>
  <si>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</si>
  <si>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</si>
  <si>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</si>
  <si>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</si>
  <si>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</si>
  <si>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</si>
  <si>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</si>
  <si>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</si>
  <si>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</si>
  <si>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</si>
  <si>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</si>
  <si>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</si>
  <si>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</si>
  <si>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</si>
  <si>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</si>
  <si>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</si>
  <si>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</si>
  <si>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</si>
  <si>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</si>
  <si>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</si>
  <si>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</si>
  <si>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</si>
  <si>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</si>
  <si>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</si>
  <si>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</si>
  <si>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</si>
  <si>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</si>
  <si>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</si>
  <si>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</si>
  <si>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</si>
  <si>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</si>
  <si>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</si>
  <si>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</si>
  <si>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</si>
  <si>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</si>
  <si>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</si>
  <si>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</si>
  <si>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</si>
  <si>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</si>
  <si>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</si>
  <si>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</si>
  <si>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</si>
  <si>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</si>
  <si>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</si>
  <si>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</si>
  <si>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</si>
  <si>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</si>
  <si>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</si>
  <si>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</si>
  <si>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</si>
  <si>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</si>
  <si>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</si>
  <si>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</si>
  <si>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</si>
  <si>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</si>
  <si>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</si>
  <si>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</si>
  <si>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</si>
  <si>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</si>
  <si>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</si>
  <si>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</si>
  <si>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</si>
  <si>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</si>
  <si>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</si>
  <si>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</si>
  <si>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</si>
  <si>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</si>
  <si>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</si>
  <si>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</si>
  <si>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</si>
  <si>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</si>
  <si>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</si>
  <si>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</si>
  <si>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</si>
  <si>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</si>
  <si>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</si>
  <si>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</si>
  <si>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</si>
  <si>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</si>
  <si>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</si>
  <si>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</si>
  <si>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</si>
  <si>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</si>
  <si>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</si>
  <si>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</si>
  <si>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</si>
  <si>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</si>
  <si>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</si>
  <si>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</si>
  <si>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</si>
  <si>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</si>
  <si>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</si>
  <si>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</si>
  <si>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</si>
  <si>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</si>
  <si>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</si>
  <si>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</si>
  <si>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</si>
  <si>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</si>
  <si>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</si>
  <si>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</si>
  <si>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</si>
  <si>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</si>
  <si>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</si>
  <si>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</si>
  <si>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</si>
  <si>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</si>
  <si>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</si>
  <si>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</si>
  <si>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</si>
  <si>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</si>
  <si>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</si>
  <si>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</si>
  <si>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</si>
  <si>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</si>
  <si>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</si>
  <si>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</si>
  <si>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</si>
  <si>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</si>
  <si>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</si>
  <si>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</si>
  <si>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</si>
  <si>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</si>
  <si>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</si>
  <si>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</si>
  <si>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</si>
  <si>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</si>
  <si>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</si>
  <si>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</si>
  <si>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</si>
  <si>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</si>
  <si>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</si>
  <si>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</si>
  <si>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</si>
  <si>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</si>
  <si>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</si>
  <si>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</si>
  <si>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</si>
  <si>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</si>
  <si>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</si>
  <si>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</si>
  <si>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</si>
  <si>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</si>
  <si>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</si>
  <si>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</si>
  <si>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</si>
  <si>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</si>
  <si>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</si>
  <si>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</si>
  <si>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</si>
  <si>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</si>
  <si>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</si>
  <si>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</si>
  <si>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</si>
  <si>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</si>
  <si>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</si>
  <si>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</si>
  <si>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</si>
  <si>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</si>
  <si>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</si>
  <si>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</si>
  <si>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</si>
  <si>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</si>
  <si>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</si>
  <si>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</si>
  <si>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</si>
  <si>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</si>
  <si>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</si>
  <si>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</si>
  <si>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</si>
  <si>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</si>
  <si>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</si>
  <si>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</si>
  <si>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</si>
  <si>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</si>
  <si>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</si>
  <si>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</si>
  <si>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</si>
  <si>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</si>
  <si>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</si>
  <si>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</si>
  <si>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</si>
  <si>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</si>
  <si>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</si>
  <si>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</si>
  <si>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</si>
  <si>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</si>
  <si>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</si>
  <si>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</si>
  <si>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</si>
  <si>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</si>
  <si>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</si>
  <si>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</si>
  <si>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</si>
  <si>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</si>
  <si>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</si>
  <si>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</si>
  <si>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</si>
  <si>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</si>
  <si>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</si>
  <si>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</si>
  <si>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</si>
  <si>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</si>
  <si>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</si>
  <si>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</si>
  <si>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</si>
  <si>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</si>
  <si>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</si>
  <si>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</si>
  <si>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</si>
  <si>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</si>
  <si>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</si>
  <si>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</si>
  <si>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</si>
  <si>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</si>
  <si>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</si>
  <si>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</si>
  <si>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</si>
  <si>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</si>
  <si>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</si>
  <si>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</si>
  <si>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</si>
  <si>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</si>
  <si>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</si>
  <si>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</si>
  <si>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</si>
  <si>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</si>
  <si>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</si>
  <si>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</si>
  <si>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</si>
  <si>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</si>
  <si>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</si>
  <si>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</si>
  <si>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</si>
  <si>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</si>
  <si>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</si>
  <si>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</si>
  <si>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</si>
  <si>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</si>
  <si>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</si>
  <si>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</si>
  <si>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</si>
  <si>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</si>
  <si>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</si>
  <si>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</si>
  <si>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</si>
  <si>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</si>
  <si>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</si>
  <si>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</si>
  <si>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</si>
  <si>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</si>
  <si>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</si>
  <si>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</si>
  <si>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</si>
  <si>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</si>
  <si>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</si>
  <si>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</si>
  <si>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</si>
  <si>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</si>
  <si>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</si>
  <si>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</si>
  <si>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</si>
  <si>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</si>
  <si>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</si>
  <si>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</si>
  <si>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</si>
  <si>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</si>
  <si>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</si>
  <si>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</si>
  <si>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</si>
  <si>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</si>
  <si>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</si>
  <si>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</si>
  <si>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</si>
  <si>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</si>
  <si>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</si>
  <si>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</si>
  <si>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</si>
  <si>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</si>
  <si>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</si>
  <si>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</si>
  <si>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</si>
  <si>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</si>
  <si>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</si>
  <si>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</si>
  <si>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</si>
  <si>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</si>
  <si>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</si>
  <si>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</si>
  <si>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</si>
  <si>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</si>
  <si>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</si>
  <si>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</si>
  <si>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</si>
  <si>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</si>
  <si>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</si>
  <si>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</si>
  <si>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</si>
  <si>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</si>
  <si>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</si>
  <si>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</si>
  <si>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</si>
  <si>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</si>
  <si>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</si>
  <si>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</si>
  <si>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</si>
  <si>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</si>
  <si>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</si>
  <si>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</si>
  <si>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</si>
  <si>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</si>
  <si>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</si>
  <si>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</si>
  <si>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</si>
  <si>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</si>
  <si>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</si>
  <si>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</si>
  <si>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</si>
  <si>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</si>
  <si>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</si>
  <si>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</si>
  <si>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</si>
  <si>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</si>
  <si>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</si>
  <si>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</si>
  <si>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</si>
  <si>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</si>
  <si>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</si>
  <si>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</si>
  <si>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</si>
  <si>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</si>
  <si>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</si>
  <si>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</si>
  <si>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</si>
  <si>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</si>
  <si>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</si>
  <si>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</si>
  <si>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</si>
  <si>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</si>
  <si>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</si>
  <si>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</si>
  <si>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</si>
  <si>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</si>
  <si>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</si>
  <si>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</si>
  <si>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</si>
  <si>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</si>
  <si>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</si>
  <si>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</si>
  <si>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</si>
  <si>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</si>
  <si>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</si>
  <si>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</si>
  <si>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</si>
  <si>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</si>
  <si>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</si>
  <si>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</si>
  <si>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</si>
  <si>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</si>
  <si>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</si>
  <si>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</si>
  <si>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</si>
  <si>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</si>
  <si>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</si>
  <si>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</si>
  <si>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</si>
  <si>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</si>
  <si>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</si>
  <si>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</si>
  <si>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</si>
  <si>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</si>
  <si>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</si>
  <si>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</si>
  <si>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</si>
  <si>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</si>
  <si>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</si>
  <si>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</si>
  <si>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</si>
  <si>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</si>
  <si>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</si>
  <si>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</si>
  <si>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</si>
  <si>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</si>
  <si>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</si>
  <si>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</si>
  <si>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</si>
  <si>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</si>
  <si>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</si>
  <si>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</si>
  <si>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</si>
  <si>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</si>
  <si>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</si>
  <si>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</si>
  <si>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</si>
  <si>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</si>
  <si>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</si>
  <si>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</si>
  <si>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</si>
  <si>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</si>
  <si>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</si>
  <si>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</si>
  <si>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</si>
  <si>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</si>
  <si>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</si>
  <si>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</si>
  <si>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</si>
  <si>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</si>
  <si>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</si>
  <si>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</si>
  <si>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</si>
  <si>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</si>
  <si>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</si>
  <si>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</si>
  <si>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</si>
  <si>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</si>
  <si>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</si>
  <si>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</si>
  <si>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</si>
  <si>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</si>
  <si>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</si>
  <si>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</si>
  <si>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</si>
  <si>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</si>
  <si>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</si>
  <si>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</si>
  <si>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</si>
  <si>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</si>
  <si>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</si>
  <si>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</si>
  <si>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</si>
  <si>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</si>
  <si>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</si>
  <si>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</si>
  <si>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</si>
  <si>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</si>
  <si>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</si>
  <si>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</si>
  <si>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</si>
  <si>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</si>
  <si>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</si>
  <si>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</si>
  <si>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</si>
  <si>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</si>
  <si>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</si>
  <si>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</si>
  <si>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</si>
  <si>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</si>
  <si>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</si>
  <si>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</si>
  <si>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</si>
  <si>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</si>
  <si>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</si>
  <si>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</si>
  <si>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</si>
  <si>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</si>
  <si>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</si>
  <si>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</si>
  <si>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</si>
  <si>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</si>
  <si>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</si>
  <si>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</si>
  <si>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</si>
  <si>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</si>
  <si>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</si>
  <si>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</si>
  <si>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</si>
  <si>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</si>
  <si>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</si>
  <si>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</si>
  <si>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</si>
  <si>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</si>
  <si>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</si>
  <si>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</si>
  <si>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</si>
  <si>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</si>
  <si>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</si>
  <si>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</si>
  <si>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</si>
  <si>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</si>
  <si>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</si>
  <si>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</si>
  <si>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</si>
  <si>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</si>
  <si>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</si>
  <si>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</si>
  <si>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</si>
  <si>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</si>
  <si>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</si>
  <si>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</si>
  <si>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</si>
  <si>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</si>
  <si>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</si>
  <si>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</si>
  <si>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</si>
  <si>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</si>
  <si>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</si>
  <si>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</si>
  <si>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</si>
  <si>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</si>
  <si>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</si>
  <si>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</si>
  <si>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</si>
  <si>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</si>
  <si>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</si>
  <si>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</si>
  <si>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</si>
  <si>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</si>
  <si>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</si>
  <si>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</si>
  <si>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</si>
  <si>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</si>
  <si>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</si>
  <si>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</si>
  <si>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</si>
  <si>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</si>
  <si>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</si>
  <si>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</si>
  <si>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</si>
  <si>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</si>
  <si>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</si>
  <si>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</si>
  <si>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</si>
  <si>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</si>
  <si>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</si>
  <si>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</si>
  <si>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</si>
  <si>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</si>
  <si>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</si>
  <si>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</si>
  <si>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</si>
  <si>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</si>
  <si>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</si>
  <si>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</si>
  <si>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</si>
  <si>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</si>
  <si>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</si>
  <si>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</si>
  <si>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</si>
  <si>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</si>
  <si>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</si>
  <si>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</si>
  <si>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</si>
  <si>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</si>
  <si>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</si>
  <si>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</si>
  <si>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</si>
  <si>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</si>
  <si>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</si>
  <si>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</si>
  <si>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</si>
  <si>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</si>
  <si>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</si>
  <si>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</si>
  <si>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</si>
  <si>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</si>
  <si>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</si>
  <si>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</si>
  <si>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</si>
  <si>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</si>
  <si>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</si>
  <si>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</si>
  <si>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</si>
  <si>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</si>
  <si>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</si>
  <si>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</si>
  <si>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</si>
  <si>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</si>
  <si>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</si>
  <si>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</si>
  <si>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</si>
  <si>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</si>
  <si>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</si>
  <si>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</si>
  <si>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</si>
  <si>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</si>
  <si>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</si>
  <si>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</si>
  <si>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</si>
  <si>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</si>
  <si>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</si>
  <si>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</si>
  <si>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</si>
  <si>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</si>
  <si>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</si>
  <si>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</si>
  <si>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</si>
  <si>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</si>
  <si>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</si>
  <si>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</si>
  <si>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</si>
  <si>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</si>
  <si>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</si>
  <si>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</si>
  <si>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</si>
  <si>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</si>
  <si>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</si>
  <si>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</si>
  <si>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</si>
  <si>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</si>
  <si>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</si>
  <si>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</si>
  <si>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</si>
  <si>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</si>
  <si>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</si>
  <si>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</si>
  <si>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</si>
  <si>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</si>
  <si>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</si>
  <si>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</si>
  <si>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</si>
  <si>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</si>
  <si>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</si>
  <si>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</si>
  <si>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</si>
  <si>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</si>
  <si>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</si>
  <si>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</si>
  <si>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</si>
  <si>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</si>
  <si>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</si>
  <si>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</si>
  <si>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</si>
  <si>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</si>
  <si>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</si>
  <si>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</si>
  <si>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</si>
  <si>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</si>
  <si>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</si>
  <si>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</si>
  <si>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</si>
  <si>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</si>
  <si>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</si>
  <si>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</si>
  <si>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</si>
  <si>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</si>
  <si>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</si>
  <si>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</si>
  <si>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</si>
  <si>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</si>
  <si>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</si>
  <si>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</si>
  <si>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</si>
  <si>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</si>
  <si>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</si>
  <si>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</si>
  <si>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</si>
  <si>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</si>
  <si>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</si>
  <si>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</si>
  <si>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</si>
  <si>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</si>
  <si>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</si>
  <si>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</si>
  <si>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</si>
  <si>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</si>
  <si>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</si>
  <si>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</si>
  <si>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</si>
  <si>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</si>
  <si>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</si>
  <si>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</si>
  <si>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</si>
  <si>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</si>
  <si>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</si>
  <si>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</si>
  <si>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</si>
  <si>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</si>
  <si>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</si>
  <si>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</si>
  <si>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</si>
  <si>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</si>
  <si>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</si>
  <si>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</si>
  <si>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</si>
  <si>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</si>
  <si>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</si>
  <si>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</si>
  <si>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</si>
  <si>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</si>
  <si>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</si>
  <si>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</si>
  <si>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</si>
  <si>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</si>
  <si>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</si>
  <si>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</si>
  <si>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</si>
  <si>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</si>
  <si>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</si>
  <si>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</si>
  <si>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</si>
  <si>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</si>
  <si>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</si>
  <si>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</si>
  <si>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</si>
  <si>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</si>
  <si>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</si>
  <si>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</si>
  <si>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</si>
  <si>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</si>
  <si>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</si>
  <si>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</si>
  <si>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</si>
  <si>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</si>
  <si>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</si>
  <si>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</si>
  <si>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</si>
  <si>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</si>
  <si>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</si>
  <si>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</si>
  <si>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</si>
  <si>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</si>
  <si>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</si>
  <si>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</si>
  <si>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</si>
  <si>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</si>
  <si>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</si>
  <si>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</si>
  <si>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</si>
  <si>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</si>
  <si>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</si>
  <si>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</si>
  <si>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</si>
  <si>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</si>
  <si>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</si>
  <si>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</si>
  <si>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</si>
  <si>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</si>
  <si>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</si>
  <si>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</si>
  <si>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</si>
  <si>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</si>
  <si>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</si>
  <si>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</si>
  <si>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</si>
  <si>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</si>
  <si>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</si>
  <si>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</si>
  <si>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</si>
  <si>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</si>
  <si>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</si>
  <si>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</si>
  <si>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</si>
  <si>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</si>
  <si>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</si>
  <si>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</si>
  <si>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</si>
  <si>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</si>
  <si>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</si>
  <si>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</si>
  <si>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</si>
  <si>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</si>
  <si>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</si>
  <si>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</si>
  <si>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</si>
  <si>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</si>
  <si>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</si>
  <si>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</si>
  <si>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</si>
  <si>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</si>
  <si>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</si>
  <si>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</si>
  <si>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</si>
  <si>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</si>
  <si>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</si>
  <si>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</si>
  <si>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</si>
  <si>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</si>
  <si>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</si>
  <si>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</si>
  <si>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</si>
  <si>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</si>
  <si>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</si>
  <si>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</si>
  <si>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</si>
  <si>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</si>
  <si>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</si>
  <si>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</si>
  <si>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</si>
  <si>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</si>
  <si>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</si>
  <si>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</si>
  <si>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</si>
  <si>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</si>
  <si>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</si>
  <si>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</si>
  <si>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</si>
  <si>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</si>
  <si>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</si>
  <si>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</si>
  <si>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</si>
  <si>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</si>
  <si>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</si>
  <si>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</si>
  <si>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</si>
  <si>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</si>
  <si>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</si>
  <si>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</si>
  <si>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</si>
  <si>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</si>
  <si>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</si>
  <si>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</si>
  <si>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</si>
  <si>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</si>
  <si>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</si>
  <si>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</si>
  <si>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</si>
  <si>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</si>
  <si>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</si>
  <si>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</si>
  <si>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</si>
  <si>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</si>
  <si>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</si>
  <si>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</si>
  <si>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</si>
  <si>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</si>
  <si>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</si>
  <si>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</si>
  <si>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</si>
  <si>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</si>
  <si>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</si>
  <si>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</si>
  <si>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</si>
  <si>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</si>
  <si>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</si>
  <si>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</si>
  <si>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</si>
  <si>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</si>
  <si>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</si>
  <si>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</si>
  <si>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</si>
  <si>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</si>
  <si>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</si>
  <si>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</si>
  <si>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</si>
  <si>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</si>
  <si>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</si>
  <si>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</si>
  <si>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</si>
  <si>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</si>
  <si>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</si>
  <si>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</si>
  <si>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</si>
  <si>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</si>
  <si>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</si>
  <si>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</si>
  <si>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</si>
  <si>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</si>
  <si>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</si>
  <si>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</si>
  <si>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</si>
  <si>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</si>
  <si>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</si>
  <si>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</si>
  <si>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</si>
  <si>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</si>
  <si>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</si>
  <si>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</si>
  <si>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</si>
  <si>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</si>
  <si>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</si>
  <si>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</si>
  <si>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</si>
  <si>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</si>
  <si>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</si>
  <si>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</si>
  <si>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</si>
  <si>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</si>
  <si>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</si>
  <si>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</si>
  <si>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</si>
  <si>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</si>
  <si>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</si>
  <si>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</si>
  <si>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</si>
  <si>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</si>
  <si>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</si>
  <si>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</si>
  <si>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</si>
  <si>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</si>
  <si>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</si>
  <si>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</si>
  <si>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</si>
  <si>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</si>
  <si>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</si>
  <si>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</si>
  <si>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</si>
  <si>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</si>
  <si>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</si>
  <si>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</si>
  <si>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</si>
  <si>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</si>
  <si>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</si>
  <si>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</si>
  <si>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</si>
  <si>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</si>
  <si>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</si>
  <si>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</si>
  <si>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</si>
  <si>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</si>
  <si>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</si>
  <si>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</si>
  <si>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</si>
  <si>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</si>
  <si>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</si>
  <si>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</si>
  <si>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</si>
  <si>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</si>
  <si>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</si>
  <si>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</si>
  <si>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</si>
  <si>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</si>
  <si>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</si>
  <si>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</si>
  <si>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</si>
  <si>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</si>
  <si>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</si>
  <si>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</si>
  <si>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</si>
  <si>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</si>
  <si>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</si>
  <si>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</si>
  <si>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</si>
  <si>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</si>
  <si>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</si>
  <si>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</si>
  <si>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</si>
  <si>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</si>
  <si>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</si>
  <si>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</si>
  <si>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</si>
  <si>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</si>
  <si>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</si>
  <si>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</si>
  <si>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</si>
  <si>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</si>
  <si>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</si>
  <si>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</si>
  <si>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</si>
  <si>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</si>
  <si>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</si>
  <si>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</si>
  <si>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</si>
  <si>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</si>
  <si>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</si>
  <si>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</si>
  <si>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</si>
  <si>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</si>
  <si>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</si>
  <si>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</si>
  <si>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</si>
  <si>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</si>
  <si>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</si>
  <si>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</si>
  <si>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</si>
  <si>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</si>
  <si>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</si>
  <si>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</si>
  <si>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</si>
  <si>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</si>
  <si>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</si>
  <si>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</si>
  <si>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</si>
  <si>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</si>
  <si>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</si>
  <si>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</si>
  <si>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</si>
  <si>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</si>
  <si>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</si>
  <si>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</si>
  <si>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</si>
  <si>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</si>
  <si>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</si>
  <si>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</si>
  <si>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</si>
  <si>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</si>
  <si>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</si>
  <si>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</si>
  <si>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</si>
  <si>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</si>
  <si>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</si>
  <si>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</si>
  <si>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</si>
  <si>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</si>
  <si>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</si>
  <si>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</si>
  <si>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</si>
  <si>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</si>
  <si>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</si>
  <si>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</si>
  <si>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</si>
  <si>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</si>
  <si>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</si>
  <si>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</si>
  <si>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</si>
  <si>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</si>
  <si>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</si>
  <si>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</si>
  <si>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</si>
  <si>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</si>
  <si>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</si>
  <si>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</si>
  <si>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</si>
  <si>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</si>
  <si>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</si>
  <si>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</si>
  <si>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</si>
  <si>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</si>
  <si>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</si>
  <si>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</si>
  <si>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</si>
  <si>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</si>
  <si>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</si>
  <si>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</si>
  <si>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</si>
  <si>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</si>
  <si>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</si>
  <si>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</si>
  <si>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</si>
  <si>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</si>
  <si>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</si>
  <si>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</si>
  <si>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</si>
  <si>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</si>
  <si>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</si>
  <si>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</si>
  <si>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</si>
  <si>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</si>
  <si>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</si>
  <si>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</si>
  <si>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</si>
  <si>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</si>
  <si>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</si>
  <si>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</si>
  <si>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</si>
  <si>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</si>
  <si>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</si>
  <si>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</si>
  <si>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</si>
  <si>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</si>
  <si>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</si>
  <si>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</si>
  <si>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</si>
  <si>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</si>
  <si>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</si>
  <si>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</si>
  <si>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</si>
  <si>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</si>
  <si>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</si>
  <si>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</si>
  <si>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</si>
  <si>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</si>
  <si>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</si>
  <si>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</si>
  <si>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</si>
  <si>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</si>
  <si>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</si>
  <si>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</si>
  <si>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</si>
  <si>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</si>
  <si>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</si>
  <si>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</si>
  <si>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</si>
  <si>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</si>
  <si>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</si>
  <si>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</si>
  <si>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</si>
  <si>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</si>
  <si>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</si>
  <si>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</si>
  <si>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</si>
  <si>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</si>
  <si>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</si>
  <si>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</si>
  <si>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</si>
  <si>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</si>
  <si>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</si>
  <si>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</si>
  <si>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</si>
  <si>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</si>
  <si>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</si>
  <si>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</si>
  <si>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</si>
  <si>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</si>
  <si>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</si>
  <si>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</si>
  <si>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</si>
  <si>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</si>
  <si>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</si>
  <si>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</si>
  <si>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</si>
  <si>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</si>
  <si>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</si>
  <si>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</si>
  <si>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</si>
  <si>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</si>
  <si>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</si>
  <si>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</si>
  <si>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</si>
  <si>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</si>
  <si>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</si>
  <si>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</si>
  <si>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</si>
  <si>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</si>
  <si>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</si>
  <si>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</si>
  <si>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</si>
  <si>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</si>
  <si>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</si>
  <si>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</si>
  <si>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</si>
  <si>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</si>
  <si>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</si>
  <si>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</si>
  <si>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</si>
  <si>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</si>
  <si>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</si>
  <si>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</si>
  <si>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</si>
  <si>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</si>
  <si>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</si>
  <si>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</si>
  <si>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</si>
  <si>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</si>
  <si>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</si>
  <si>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</si>
  <si>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</si>
  <si>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</si>
  <si>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</si>
  <si>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</si>
  <si>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</si>
  <si>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</si>
  <si>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</si>
  <si>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</si>
  <si>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</si>
  <si>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</si>
  <si>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</si>
  <si>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</si>
  <si>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</si>
  <si>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</si>
  <si>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</si>
  <si>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</si>
  <si>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</si>
  <si>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</si>
  <si>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</si>
  <si>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</si>
  <si>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</si>
  <si>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</si>
  <si>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</si>
  <si>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</si>
  <si>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</si>
  <si>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</si>
  <si>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</si>
  <si>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</si>
  <si>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</si>
  <si>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</si>
  <si>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</si>
  <si>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</si>
  <si>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</si>
  <si>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</si>
  <si>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</si>
  <si>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</si>
  <si>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</si>
  <si>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</si>
  <si>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</si>
  <si>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</si>
  <si>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</si>
  <si>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</si>
  <si>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</si>
  <si>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</si>
  <si>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</si>
  <si>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</si>
  <si>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</si>
  <si>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</si>
  <si>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</si>
  <si>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</si>
  <si>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</si>
  <si>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</si>
  <si>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</si>
  <si>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</si>
  <si>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</si>
  <si>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</si>
  <si>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</si>
  <si>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</si>
  <si>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</si>
  <si>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</si>
  <si>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</si>
  <si>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</si>
  <si>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</si>
  <si>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</si>
  <si>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</si>
  <si>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</si>
  <si>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</si>
  <si>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</si>
  <si>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</si>
  <si>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</si>
  <si>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</si>
  <si>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</si>
  <si>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</si>
  <si>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</si>
  <si>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</si>
  <si>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</si>
  <si>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</si>
  <si>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</si>
  <si>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</si>
  <si>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</si>
  <si>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</si>
  <si>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</si>
  <si>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</si>
  <si>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</si>
  <si>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</si>
  <si>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</si>
  <si>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</si>
  <si>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</si>
  <si>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</si>
  <si>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</si>
  <si>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</si>
  <si>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</si>
  <si>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</si>
  <si>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</si>
  <si>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</si>
  <si>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</si>
  <si>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</si>
  <si>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</si>
  <si>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</si>
  <si>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</si>
  <si>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</si>
  <si>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</si>
  <si>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</si>
  <si>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</si>
  <si>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</si>
  <si>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</si>
  <si>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</si>
  <si>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</si>
  <si>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</si>
  <si>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</si>
  <si>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</si>
  <si>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</si>
  <si>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</si>
  <si>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</si>
  <si>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</si>
  <si>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</si>
  <si>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</si>
  <si>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</si>
  <si>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</si>
  <si>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</si>
  <si>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</si>
  <si>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</si>
  <si>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</si>
  <si>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</si>
  <si>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</si>
  <si>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</si>
  <si>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</si>
  <si>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</si>
  <si>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</si>
  <si>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</si>
  <si>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</si>
  <si>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</si>
  <si>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</si>
  <si>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</si>
  <si>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</si>
  <si>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</si>
  <si>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</si>
  <si>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</si>
  <si>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</si>
  <si>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</si>
  <si>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</si>
  <si>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</si>
  <si>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</si>
  <si>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</si>
  <si>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</si>
  <si>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</si>
  <si>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</si>
  <si>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</si>
  <si>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</si>
  <si>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</si>
  <si>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</si>
  <si>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</si>
  <si>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</si>
  <si>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</si>
  <si>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</si>
  <si>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</si>
  <si>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</si>
  <si>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</si>
  <si>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</si>
  <si>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</si>
  <si>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</si>
  <si>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</si>
  <si>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</si>
  <si>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</si>
  <si>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</si>
  <si>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</si>
  <si>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</si>
  <si>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</si>
  <si>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</si>
  <si>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</si>
  <si>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</si>
  <si>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</si>
  <si>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</si>
  <si>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</si>
  <si>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</si>
  <si>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</si>
  <si>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</si>
  <si>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</si>
  <si>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</si>
  <si>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</si>
  <si>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</si>
  <si>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</si>
  <si>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</si>
  <si>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</si>
  <si>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</si>
  <si>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</si>
  <si>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</si>
  <si>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</si>
  <si>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</si>
  <si>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</si>
  <si>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</si>
  <si>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</si>
  <si>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</si>
  <si>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</si>
  <si>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</si>
  <si>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</si>
  <si>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</si>
  <si>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</si>
  <si>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</si>
  <si>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</si>
  <si>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</si>
  <si>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</si>
  <si>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</si>
  <si>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</si>
  <si>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</si>
  <si>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</si>
  <si>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</si>
  <si>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</si>
  <si>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</si>
  <si>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</si>
  <si>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</si>
  <si>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</si>
  <si>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</si>
  <si>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</si>
  <si>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</si>
  <si>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</si>
  <si>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</si>
  <si>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</si>
  <si>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</si>
  <si>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</si>
  <si>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</si>
  <si>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</si>
  <si>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</si>
  <si>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</si>
  <si>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</si>
  <si>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</si>
  <si>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</si>
  <si>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</si>
  <si>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</si>
  <si>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</si>
  <si>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</si>
  <si>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</si>
  <si>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</si>
  <si>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</si>
  <si>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</si>
  <si>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</si>
  <si>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</si>
  <si>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</si>
  <si>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</si>
  <si>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</si>
  <si>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</si>
  <si>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</si>
  <si>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</si>
  <si>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</si>
  <si>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</si>
  <si>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</si>
  <si>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</si>
  <si>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</si>
  <si>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</si>
  <si>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</si>
  <si>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</si>
  <si>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</si>
  <si>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</si>
  <si>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</si>
  <si>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</si>
  <si>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</si>
  <si>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</si>
  <si>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</si>
  <si>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</si>
  <si>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</si>
  <si>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</si>
  <si>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</si>
  <si>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</si>
  <si>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</si>
  <si>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</si>
  <si>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</si>
  <si>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</si>
  <si>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</si>
  <si>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</si>
  <si>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</si>
  <si>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</si>
  <si>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</si>
  <si>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</si>
  <si>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</si>
  <si>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</si>
  <si>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</si>
  <si>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</si>
  <si>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</si>
  <si>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</si>
  <si>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</si>
  <si>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</si>
  <si>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</si>
  <si>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</si>
  <si>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</si>
  <si>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</si>
  <si>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</si>
  <si>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</si>
  <si>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</si>
  <si>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</si>
  <si>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</si>
  <si>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</si>
  <si>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</si>
  <si>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</si>
  <si>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</si>
  <si>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</si>
  <si>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</si>
  <si>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</si>
  <si>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</si>
  <si>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</si>
  <si>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</si>
  <si>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</si>
  <si>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</si>
  <si>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</si>
  <si>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</si>
  <si>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</si>
  <si>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</si>
  <si>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</si>
  <si>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</si>
  <si>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</si>
  <si>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</si>
  <si>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</si>
  <si>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</si>
  <si>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</si>
  <si>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</si>
  <si>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</si>
  <si>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</si>
  <si>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</si>
  <si>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</si>
  <si>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</si>
  <si>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</si>
  <si>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</si>
  <si>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</si>
  <si>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</si>
  <si>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</si>
  <si>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</si>
  <si>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</si>
  <si>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</si>
  <si>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</si>
  <si>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</si>
  <si>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</si>
  <si>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</si>
  <si>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</si>
  <si>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</si>
  <si>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</si>
  <si>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</si>
  <si>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</si>
  <si>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</si>
  <si>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</si>
  <si>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</si>
  <si>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</si>
  <si>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</si>
  <si>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</si>
  <si>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</si>
  <si>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</si>
  <si>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</si>
  <si>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</si>
  <si>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</si>
  <si>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</si>
  <si>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</si>
  <si>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</si>
  <si>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</si>
  <si>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</si>
  <si>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</si>
  <si>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</si>
  <si>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</si>
  <si>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</si>
  <si>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</si>
  <si>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</si>
  <si>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</si>
  <si>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</si>
  <si>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</si>
  <si>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</si>
  <si>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</si>
  <si>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</si>
  <si>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</si>
  <si>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</si>
  <si>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</si>
  <si>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</si>
  <si>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</si>
  <si>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</si>
  <si>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</si>
  <si>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</si>
  <si>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</si>
  <si>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</si>
  <si>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</si>
  <si>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</si>
  <si>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</si>
  <si>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</si>
  <si>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</si>
  <si>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</si>
  <si>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</si>
  <si>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</si>
  <si>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</si>
  <si>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</si>
  <si>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</si>
  <si>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</si>
  <si>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</si>
  <si>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</si>
  <si>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</si>
  <si>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</si>
  <si>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</si>
  <si>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</si>
  <si>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</si>
  <si>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</si>
  <si>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</si>
  <si>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</si>
  <si>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</si>
  <si>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</si>
  <si>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</si>
  <si>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</si>
  <si>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</si>
  <si>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</si>
  <si>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</si>
  <si>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</si>
  <si>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</si>
  <si>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</si>
  <si>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</si>
  <si>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</si>
  <si>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</si>
  <si>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</si>
  <si>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</si>
  <si>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</si>
  <si>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</si>
  <si>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</si>
  <si>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</si>
  <si>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</si>
  <si>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</si>
  <si>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</si>
  <si>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</si>
  <si>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</si>
  <si>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</si>
  <si>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</si>
  <si>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</si>
  <si>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</si>
  <si>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</si>
  <si>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</si>
  <si>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</si>
  <si>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</si>
  <si>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</si>
  <si>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</si>
  <si>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</si>
  <si>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</si>
  <si>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</si>
  <si>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</si>
  <si>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</si>
  <si>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</si>
  <si>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</si>
  <si>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</si>
  <si>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</si>
  <si>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</si>
  <si>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</si>
  <si>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</si>
  <si>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</si>
  <si>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</si>
  <si>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</si>
  <si>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</si>
  <si>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</si>
  <si>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</si>
  <si>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</si>
  <si>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</si>
  <si>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</si>
  <si>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</si>
  <si>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</si>
  <si>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</si>
  <si>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</si>
  <si>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</si>
  <si>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</si>
  <si>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</si>
  <si>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</si>
  <si>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</si>
  <si>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</si>
  <si>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</si>
  <si>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</si>
  <si>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</si>
  <si>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</si>
  <si>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</si>
  <si>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</si>
  <si>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</si>
  <si>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</si>
  <si>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</si>
  <si>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</si>
  <si>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</si>
  <si>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</si>
  <si>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</si>
  <si>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</si>
  <si>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</si>
  <si>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</si>
  <si>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</si>
  <si>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</si>
  <si>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</si>
  <si>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</si>
  <si>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</si>
  <si>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</si>
  <si>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</si>
  <si>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</si>
  <si>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</si>
  <si>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</si>
  <si>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</si>
  <si>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</si>
  <si>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</si>
  <si>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</si>
  <si>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</si>
  <si>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</si>
  <si>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</si>
  <si>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</si>
  <si>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</si>
  <si>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</si>
  <si>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</si>
  <si>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</si>
  <si>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</si>
  <si>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</si>
  <si>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</si>
  <si>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</si>
  <si>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</si>
  <si>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</si>
  <si>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</si>
  <si>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</si>
  <si>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</si>
  <si>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</si>
  <si>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</si>
  <si>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</si>
  <si>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</si>
  <si>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</si>
  <si>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</si>
  <si>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</si>
  <si>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</si>
  <si>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</si>
  <si>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</si>
  <si>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</si>
  <si>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</si>
  <si>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</si>
  <si>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</si>
  <si>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</si>
  <si>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</si>
  <si>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</si>
  <si>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</si>
  <si>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</si>
  <si>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</si>
  <si>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</si>
  <si>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</si>
  <si>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</si>
  <si>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</si>
  <si>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</si>
  <si>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</si>
  <si>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</si>
  <si>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</si>
  <si>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</si>
  <si>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</si>
  <si>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</si>
  <si>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</si>
  <si>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</si>
  <si>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</si>
  <si>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</si>
  <si>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</si>
  <si>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</si>
  <si>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</si>
  <si>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</si>
  <si>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</si>
  <si>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</si>
  <si>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</si>
  <si>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</si>
  <si>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</si>
  <si>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</si>
  <si>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</si>
  <si>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</si>
  <si>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</si>
  <si>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</si>
  <si>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</si>
  <si>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</si>
  <si>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</si>
  <si>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</si>
  <si>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</si>
  <si>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</si>
  <si>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</si>
  <si>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</si>
  <si>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</si>
  <si>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</si>
  <si>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</si>
  <si>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</si>
  <si>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</si>
  <si>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</si>
  <si>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</si>
  <si>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</si>
  <si>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</si>
  <si>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</si>
  <si>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</si>
  <si>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</si>
  <si>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</si>
  <si>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</si>
  <si>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</si>
  <si>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</si>
  <si>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</si>
  <si>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</si>
  <si>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</si>
  <si>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</si>
  <si>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</si>
  <si>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</si>
  <si>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</si>
  <si>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</si>
  <si>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</si>
  <si>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</si>
  <si>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</si>
  <si>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</si>
  <si>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</si>
  <si>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</si>
  <si>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</si>
  <si>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</si>
  <si>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</si>
  <si>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</si>
  <si>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</si>
  <si>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</si>
  <si>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</si>
  <si>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</si>
  <si>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</si>
  <si>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</si>
  <si>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</si>
  <si>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</si>
  <si>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</si>
  <si>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</si>
  <si>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</si>
  <si>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</si>
  <si>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</si>
  <si>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</si>
  <si>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</si>
  <si>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</si>
  <si>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</si>
  <si>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</si>
  <si>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</si>
  <si>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</si>
  <si>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</si>
  <si>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</si>
  <si>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</si>
  <si>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</si>
  <si>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</si>
  <si>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</si>
  <si>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</si>
  <si>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</si>
  <si>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</si>
  <si>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</si>
  <si>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</si>
  <si>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</si>
  <si>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</si>
  <si>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</si>
  <si>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</si>
  <si>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</si>
  <si>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</si>
  <si>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</si>
  <si>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</si>
  <si>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</si>
  <si>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</si>
  <si>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</si>
  <si>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</si>
  <si>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</si>
  <si>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</si>
  <si>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</si>
  <si>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</si>
  <si>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</si>
  <si>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</si>
  <si>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</si>
  <si>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</si>
  <si>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</si>
  <si>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</si>
  <si>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</si>
  <si>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</si>
  <si>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</si>
  <si>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</si>
  <si>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</si>
  <si>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</si>
  <si>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</si>
  <si>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</si>
  <si>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</si>
  <si>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</si>
  <si>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</si>
  <si>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</si>
  <si>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</si>
  <si>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</si>
  <si>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</si>
  <si>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</si>
  <si>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</si>
  <si>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</si>
  <si>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</si>
  <si>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</si>
  <si>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</si>
  <si>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</si>
  <si>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</si>
  <si>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</si>
  <si>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</si>
  <si>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</si>
  <si>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</si>
  <si>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</si>
  <si>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</si>
  <si>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</si>
  <si>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</si>
  <si>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</si>
  <si>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</si>
  <si>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</si>
  <si>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</si>
  <si>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</si>
  <si>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</si>
  <si>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</si>
  <si>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</si>
  <si>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</si>
  <si>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</si>
  <si>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</si>
  <si>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</si>
  <si>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</si>
  <si>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</si>
  <si>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</si>
  <si>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</si>
  <si>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</si>
  <si>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</si>
  <si>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</si>
  <si>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</si>
  <si>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</si>
  <si>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</si>
  <si>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</si>
  <si>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</si>
  <si>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</si>
  <si>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</si>
  <si>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</si>
  <si>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</si>
  <si>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</si>
  <si>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</si>
  <si>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</si>
  <si>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</si>
  <si>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</si>
  <si>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</si>
  <si>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</si>
  <si>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</si>
  <si>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</si>
  <si>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</si>
  <si>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</si>
  <si>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</si>
  <si>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</si>
  <si>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</si>
  <si>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</si>
  <si>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</si>
  <si>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</si>
  <si>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</si>
  <si>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</si>
  <si>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</si>
  <si>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</si>
  <si>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</si>
  <si>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</si>
  <si>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</si>
  <si>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</si>
  <si>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</si>
  <si>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</si>
  <si>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</si>
  <si>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</si>
  <si>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</si>
  <si>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</si>
  <si>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</si>
  <si>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</si>
  <si>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</si>
  <si>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</si>
  <si>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</si>
  <si>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</si>
  <si>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</si>
  <si>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</si>
  <si>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</si>
  <si>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</si>
  <si>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</si>
  <si>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</si>
  <si>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</si>
  <si>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</si>
  <si>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</si>
  <si>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</si>
  <si>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</si>
  <si>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</si>
  <si>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</si>
  <si>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</si>
  <si>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</si>
  <si>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</si>
  <si>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</si>
  <si>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</si>
  <si>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</si>
  <si>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</si>
  <si>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</si>
  <si>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</si>
  <si>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</si>
  <si>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</si>
  <si>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</si>
  <si>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</si>
  <si>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</si>
  <si>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</si>
  <si>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</si>
  <si>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</si>
  <si>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</si>
  <si>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</si>
  <si>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</si>
  <si>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</si>
  <si>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</si>
  <si>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</si>
  <si>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</si>
  <si>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</si>
  <si>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</si>
  <si>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</si>
  <si>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</si>
  <si>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</si>
  <si>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</si>
  <si>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</si>
  <si>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</si>
  <si>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</si>
  <si>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</si>
  <si>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</si>
  <si>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</si>
  <si>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</si>
  <si>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</si>
  <si>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</si>
  <si>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</si>
  <si>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</si>
  <si>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</si>
  <si>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</si>
  <si>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</si>
  <si>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</si>
  <si>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</si>
  <si>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</si>
  <si>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</si>
  <si>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</si>
  <si>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</si>
  <si>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</si>
  <si>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</si>
  <si>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</si>
  <si>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</si>
  <si>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</si>
  <si>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</si>
  <si>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</si>
  <si>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</si>
  <si>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</si>
  <si>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</si>
  <si>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</si>
  <si>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</si>
  <si>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</si>
  <si>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</si>
  <si>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</si>
  <si>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</si>
  <si>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</si>
  <si>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</si>
  <si>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</si>
  <si>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</si>
  <si>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</si>
  <si>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</si>
  <si>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</si>
  <si>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</si>
  <si>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</si>
  <si>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</si>
  <si>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</si>
  <si>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</si>
  <si>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</si>
  <si>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</si>
  <si>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</si>
  <si>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</si>
  <si>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</si>
  <si>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</si>
  <si>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</si>
  <si>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</si>
  <si>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</si>
  <si>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</si>
  <si>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</si>
  <si>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</si>
  <si>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</si>
  <si>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</si>
  <si>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</si>
  <si>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</si>
  <si>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</si>
  <si>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</si>
  <si>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</si>
  <si>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</si>
  <si>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</si>
  <si>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</si>
  <si>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</si>
  <si>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</si>
  <si>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</si>
  <si>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</si>
  <si>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</si>
  <si>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</si>
  <si>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</si>
  <si>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</si>
  <si>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</si>
  <si>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</si>
  <si>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</si>
  <si>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</si>
  <si>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</si>
  <si>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</si>
  <si>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</si>
  <si>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</si>
  <si>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</si>
  <si>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</si>
  <si>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</si>
  <si>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</si>
  <si>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</si>
  <si>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</si>
  <si>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</si>
  <si>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</si>
  <si>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</si>
  <si>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</si>
  <si>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</si>
  <si>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</si>
  <si>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</si>
  <si>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</si>
  <si>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</si>
  <si>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</si>
  <si>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</si>
  <si>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</si>
  <si>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</si>
  <si>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</si>
  <si>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</si>
  <si>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</si>
  <si>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</si>
  <si>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</si>
  <si>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</si>
  <si>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</si>
  <si>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</si>
  <si>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</si>
  <si>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</si>
  <si>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</si>
  <si>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</si>
  <si>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</si>
  <si>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</si>
  <si>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</si>
  <si>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</si>
  <si>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</si>
  <si>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</si>
  <si>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</si>
  <si>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</si>
  <si>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</si>
  <si>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</si>
  <si>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</si>
  <si>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</si>
  <si>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</si>
  <si>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</si>
  <si>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</si>
  <si>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</si>
  <si>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</si>
  <si>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</si>
  <si>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</si>
  <si>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</si>
  <si>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</si>
  <si>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</si>
  <si>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</si>
  <si>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</si>
  <si>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</si>
  <si>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</si>
  <si>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</si>
  <si>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</si>
  <si>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</si>
  <si>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</si>
  <si>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</si>
  <si>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</si>
  <si>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</si>
  <si>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</si>
  <si>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</si>
  <si>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</si>
  <si>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</si>
  <si>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</si>
  <si>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</si>
  <si>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</si>
  <si>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</si>
  <si>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</si>
  <si>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</si>
  <si>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</si>
  <si>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</si>
  <si>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</si>
  <si>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</si>
  <si>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</si>
  <si>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</si>
  <si>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</si>
  <si>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</si>
  <si>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</si>
  <si>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</si>
  <si>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</si>
  <si>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</si>
  <si>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</si>
  <si>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</si>
  <si>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</si>
  <si>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</si>
  <si>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</si>
  <si>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</si>
  <si>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</si>
  <si>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</si>
  <si>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</si>
  <si>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</si>
  <si>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</si>
  <si>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</si>
  <si>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</si>
  <si>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</si>
  <si>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</si>
  <si>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</si>
  <si>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</si>
  <si>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</si>
  <si>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</si>
  <si>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</si>
  <si>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</si>
  <si>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</si>
  <si>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</si>
  <si>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</si>
  <si>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</si>
  <si>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</si>
  <si>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</si>
  <si>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</si>
  <si>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</si>
  <si>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</si>
  <si>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</si>
  <si>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</si>
  <si>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</si>
  <si>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</si>
  <si>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</si>
  <si>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</si>
  <si>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</si>
  <si>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</si>
  <si>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</si>
  <si>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</si>
  <si>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</si>
  <si>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</si>
  <si>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</si>
  <si>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</si>
  <si>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</si>
  <si>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</si>
  <si>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</si>
  <si>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</si>
  <si>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</si>
  <si>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</si>
  <si>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</si>
  <si>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</si>
  <si>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</si>
  <si>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</si>
  <si>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</si>
  <si>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</si>
  <si>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</si>
  <si>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</si>
  <si>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</si>
  <si>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</si>
  <si>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</si>
  <si>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</si>
  <si>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</si>
  <si>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</si>
  <si>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</si>
  <si>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</si>
  <si>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</si>
  <si>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</si>
  <si>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</si>
  <si>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</si>
  <si>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</si>
  <si>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</si>
  <si>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</si>
  <si>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</si>
  <si>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</si>
  <si>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</si>
  <si>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</si>
  <si>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</si>
  <si>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</si>
  <si>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</si>
  <si>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</si>
  <si>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</si>
  <si>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</si>
  <si>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</si>
  <si>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</si>
  <si>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</si>
  <si>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</si>
  <si>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</si>
  <si>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</si>
  <si>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</si>
  <si>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</si>
  <si>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</si>
  <si>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</si>
  <si>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</si>
  <si>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</si>
  <si>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</si>
  <si>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</si>
  <si>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</si>
  <si>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</si>
  <si>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</si>
  <si>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</si>
  <si>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</si>
  <si>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</si>
  <si>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</si>
  <si>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</si>
  <si>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</si>
  <si>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</si>
  <si>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</si>
  <si>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</si>
  <si>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</si>
  <si>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</si>
  <si>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</si>
  <si>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</si>
  <si>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</si>
  <si>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</si>
  <si>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</si>
  <si>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</si>
  <si>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</si>
  <si>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</si>
  <si>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</si>
  <si>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</si>
  <si>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</si>
  <si>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</si>
  <si>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</si>
  <si>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</si>
  <si>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</si>
  <si>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</si>
  <si>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</si>
  <si>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</si>
  <si>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</si>
  <si>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</si>
  <si>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</si>
  <si>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</si>
  <si>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</si>
  <si>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</si>
  <si>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</si>
  <si>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</si>
  <si>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</si>
  <si>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</si>
  <si>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</si>
  <si>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</si>
  <si>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</si>
  <si>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</si>
  <si>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</si>
  <si>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</si>
  <si>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</si>
  <si>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</si>
  <si>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</si>
  <si>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</si>
  <si>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</si>
  <si>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</si>
  <si>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</si>
  <si>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</si>
  <si>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</si>
  <si>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</si>
  <si>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</si>
  <si>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</si>
  <si>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</si>
  <si>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</si>
  <si>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</si>
  <si>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</si>
  <si>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</si>
  <si>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</si>
  <si>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</si>
  <si>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</si>
  <si>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</si>
  <si>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</si>
  <si>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</si>
  <si>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</si>
  <si>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</si>
  <si>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</si>
  <si>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</si>
  <si>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</si>
  <si>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</si>
  <si>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</si>
  <si>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</si>
  <si>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</si>
  <si>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</si>
  <si>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</si>
  <si>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</si>
  <si>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</si>
  <si>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</si>
  <si>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</si>
  <si>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</si>
  <si>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</si>
  <si>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</si>
  <si>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</si>
  <si>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</si>
  <si>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</si>
  <si>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</si>
  <si>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</si>
  <si>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</si>
  <si>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</si>
  <si>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</si>
  <si>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</si>
  <si>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</si>
  <si>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</si>
  <si>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</si>
  <si>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</si>
  <si>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</si>
  <si>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</si>
  <si>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</si>
  <si>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</si>
  <si>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</si>
  <si>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</si>
  <si>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</si>
  <si>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</si>
  <si>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</si>
  <si>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</si>
  <si>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</si>
  <si>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</si>
  <si>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</si>
  <si>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</si>
  <si>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</si>
  <si>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</si>
  <si>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</si>
  <si>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</si>
  <si>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</si>
  <si>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</si>
  <si>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</si>
  <si>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</si>
  <si>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</si>
  <si>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</si>
  <si>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</si>
  <si>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</si>
  <si>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</si>
  <si>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</si>
  <si>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</si>
  <si>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</si>
  <si>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</si>
  <si>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</si>
  <si>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</si>
  <si>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</si>
  <si>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</si>
  <si>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</si>
  <si>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</si>
  <si>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</si>
  <si>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</si>
  <si>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</si>
  <si>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</si>
  <si>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</si>
  <si>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</si>
  <si>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</si>
  <si>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</si>
  <si>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</si>
  <si>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</si>
  <si>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</si>
  <si>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</si>
  <si>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</si>
  <si>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</si>
  <si>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</si>
  <si>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</si>
  <si>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</si>
  <si>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</si>
  <si>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</si>
  <si>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</si>
  <si>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</si>
  <si>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</si>
  <si>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</si>
  <si>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</si>
  <si>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</si>
  <si>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</si>
  <si>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</si>
  <si>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</si>
  <si>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</si>
  <si>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</si>
  <si>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</si>
  <si>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</si>
  <si>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</si>
  <si>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</si>
  <si>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</si>
  <si>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</si>
  <si>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</si>
  <si>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</si>
  <si>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</si>
  <si>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</si>
  <si>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</si>
  <si>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</si>
  <si>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</si>
  <si>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</si>
  <si>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</si>
  <si>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</si>
  <si>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</si>
  <si>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</si>
  <si>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</si>
  <si>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</si>
  <si>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</si>
  <si>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</si>
  <si>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</si>
  <si>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</si>
  <si>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</si>
  <si>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</si>
  <si>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</si>
  <si>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</si>
  <si>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</si>
  <si>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</si>
  <si>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</si>
  <si>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</si>
  <si>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</si>
  <si>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</si>
  <si>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</si>
  <si>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</si>
  <si>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</si>
  <si>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</si>
  <si>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</si>
  <si>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</si>
  <si>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</si>
  <si>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</si>
  <si>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</si>
  <si>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</si>
  <si>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</si>
  <si>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</si>
  <si>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</si>
  <si>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</si>
  <si>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</si>
  <si>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</si>
  <si>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</si>
  <si>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</si>
  <si>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</si>
  <si>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</si>
  <si>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</si>
  <si>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</si>
  <si>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</si>
  <si>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</si>
  <si>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</si>
  <si>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</si>
  <si>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</si>
  <si>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</si>
  <si>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</si>
  <si>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</si>
  <si>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</si>
  <si>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</si>
  <si>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</si>
  <si>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</si>
  <si>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</si>
  <si>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</si>
  <si>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</si>
  <si>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</si>
  <si>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</si>
  <si>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</si>
  <si>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</si>
  <si>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</si>
  <si>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</si>
  <si>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</si>
  <si>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</si>
  <si>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</si>
  <si>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</si>
  <si>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</si>
  <si>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</si>
  <si>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</si>
  <si>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</si>
  <si>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</si>
  <si>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</si>
  <si>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</si>
  <si>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</si>
  <si>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</si>
  <si>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</si>
  <si>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</si>
  <si>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</si>
  <si>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</si>
  <si>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</si>
  <si>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</si>
  <si>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</si>
  <si>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</si>
  <si>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</si>
  <si>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</si>
  <si>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</si>
  <si>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</si>
  <si>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</si>
  <si>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</si>
  <si>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</si>
  <si>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</si>
  <si>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</si>
  <si>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</si>
  <si>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</si>
  <si>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</si>
  <si>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</si>
  <si>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</si>
  <si>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</si>
  <si>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</si>
  <si>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</si>
  <si>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</si>
  <si>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</si>
  <si>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</si>
  <si>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</si>
  <si>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</si>
  <si>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</si>
  <si>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</si>
  <si>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</si>
  <si>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</si>
  <si>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</si>
  <si>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</si>
  <si>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</si>
  <si>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</si>
  <si>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</si>
  <si>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</si>
  <si>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</si>
  <si>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</si>
  <si>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</si>
  <si>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</si>
  <si>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</si>
  <si>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</si>
  <si>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</si>
  <si>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</si>
  <si>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</si>
  <si>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</si>
  <si>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</si>
  <si>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</si>
  <si>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</si>
  <si>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</si>
  <si>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</si>
  <si>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</si>
  <si>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</si>
  <si>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</si>
  <si>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</si>
  <si>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</si>
  <si>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</si>
  <si>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</si>
  <si>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</si>
  <si>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</si>
  <si>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</si>
  <si>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</si>
  <si>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</si>
  <si>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</si>
  <si>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</si>
  <si>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</si>
  <si>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</si>
  <si>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</si>
  <si>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</si>
  <si>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</si>
  <si>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</si>
  <si>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</si>
  <si>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</si>
  <si>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</si>
  <si>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</si>
  <si>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</si>
  <si>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</si>
  <si>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</si>
  <si>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</si>
  <si>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</si>
  <si>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</si>
  <si>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</si>
  <si>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</si>
  <si>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</si>
  <si>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</si>
  <si>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</si>
  <si>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</si>
  <si>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</si>
  <si>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</si>
  <si>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</si>
  <si>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</si>
  <si>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</si>
  <si>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</si>
  <si>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</si>
  <si>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</si>
  <si>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</si>
  <si>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</si>
  <si>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</si>
  <si>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</si>
  <si>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</si>
  <si>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</si>
  <si>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</si>
  <si>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</si>
  <si>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</si>
  <si>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</si>
  <si>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</si>
  <si>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</si>
  <si>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</si>
  <si>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</si>
  <si>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</si>
  <si>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</si>
  <si>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</si>
  <si>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</si>
  <si>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</si>
  <si>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</si>
  <si>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</si>
  <si>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</si>
  <si>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</si>
  <si>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</si>
  <si>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</si>
  <si>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</si>
  <si>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</si>
  <si>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</si>
  <si>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</si>
  <si>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</si>
  <si>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</si>
  <si>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</si>
  <si>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</si>
  <si>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</si>
  <si>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</si>
  <si>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</si>
  <si>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</si>
  <si>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</si>
  <si>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</si>
  <si>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</si>
  <si>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</si>
  <si>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</si>
  <si>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</si>
  <si>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</si>
  <si>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</si>
  <si>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</si>
  <si>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</si>
  <si>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</si>
  <si>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</si>
  <si>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</si>
  <si>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</si>
  <si>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</si>
  <si>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</si>
  <si>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</si>
  <si>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</si>
  <si>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</si>
  <si>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</si>
  <si>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</si>
  <si>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</si>
  <si>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</si>
  <si>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</si>
  <si>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</si>
  <si>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</si>
  <si>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</si>
  <si>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</si>
  <si>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</si>
  <si>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</si>
  <si>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</si>
  <si>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</si>
  <si>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</si>
  <si>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</si>
  <si>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</si>
  <si>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</si>
  <si>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</si>
  <si>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</si>
  <si>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</si>
  <si>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</si>
  <si>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</si>
  <si>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</si>
  <si>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</si>
  <si>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</si>
  <si>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</si>
  <si>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</si>
  <si>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</si>
  <si>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</si>
  <si>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</si>
  <si>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</si>
  <si>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</si>
  <si>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</si>
  <si>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</si>
  <si>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</si>
  <si>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</si>
  <si>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</si>
  <si>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</si>
  <si>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</si>
  <si>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</si>
  <si>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</si>
  <si>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</si>
  <si>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</si>
  <si>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</si>
  <si>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</si>
  <si>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</si>
  <si>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</si>
  <si>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</si>
  <si>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</si>
  <si>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</si>
  <si>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</si>
  <si>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</si>
  <si>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</si>
  <si>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</si>
  <si>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</si>
  <si>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</si>
  <si>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</si>
  <si>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</si>
  <si>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</si>
  <si>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</si>
  <si>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</si>
  <si>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</si>
  <si>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</si>
  <si>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</si>
  <si>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</si>
  <si>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</si>
  <si>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</si>
  <si>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</si>
  <si>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</si>
  <si>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</si>
  <si>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</si>
  <si>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</si>
  <si>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</si>
  <si>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</si>
  <si>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</si>
  <si>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</si>
  <si>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</si>
  <si>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</si>
  <si>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</si>
  <si>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</si>
  <si>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</si>
  <si>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</si>
  <si>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</si>
  <si>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</si>
  <si>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</si>
  <si>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</si>
  <si>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</si>
  <si>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</si>
  <si>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</si>
  <si>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</si>
  <si>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</si>
  <si>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</si>
  <si>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</si>
  <si>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</si>
  <si>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</si>
  <si>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</si>
  <si>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</si>
  <si>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</si>
  <si>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</si>
  <si>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</si>
  <si>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</si>
  <si>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</si>
  <si>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</si>
  <si>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</si>
  <si>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</si>
  <si>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</si>
  <si>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</si>
  <si>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</si>
  <si>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</si>
  <si>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</si>
  <si>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</si>
  <si>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</si>
  <si>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</si>
  <si>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</si>
  <si>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</si>
  <si>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</si>
  <si>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</si>
  <si>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</si>
  <si>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</si>
  <si>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</si>
  <si>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</si>
  <si>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</si>
  <si>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</si>
  <si>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</si>
  <si>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</si>
  <si>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</si>
  <si>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</si>
  <si>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</si>
  <si>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</si>
  <si>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</si>
  <si>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</si>
  <si>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</si>
  <si>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</si>
  <si>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</si>
  <si>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</si>
  <si>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</si>
  <si>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</si>
  <si>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</si>
  <si>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</si>
  <si>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</si>
  <si>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</si>
  <si>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</si>
  <si>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</si>
  <si>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</si>
  <si>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</si>
  <si>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</si>
  <si>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</si>
  <si>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</si>
  <si>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</si>
  <si>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</si>
  <si>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</si>
  <si>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</si>
  <si>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</si>
  <si>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</si>
  <si>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</si>
  <si>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</si>
  <si>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</si>
  <si>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</si>
  <si>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</si>
  <si>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</si>
  <si>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</si>
  <si>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</si>
  <si>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</si>
  <si>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</si>
  <si>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</si>
  <si>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</si>
  <si>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</si>
  <si>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</si>
  <si>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</si>
  <si>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</si>
  <si>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</si>
  <si>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</si>
  <si>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</si>
  <si>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</si>
  <si>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</si>
  <si>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</si>
  <si>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</si>
  <si>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</si>
  <si>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</si>
  <si>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</si>
  <si>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</si>
  <si>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</si>
  <si>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</si>
  <si>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</si>
  <si>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</si>
  <si>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</si>
  <si>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</si>
  <si>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</si>
  <si>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</si>
  <si>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</si>
  <si>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</si>
  <si>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</si>
  <si>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</si>
  <si>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</si>
  <si>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</si>
  <si>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</si>
  <si>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</si>
  <si>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</si>
  <si>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</si>
  <si>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</si>
  <si>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</si>
  <si>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</si>
  <si>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</si>
  <si>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</si>
  <si>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</si>
  <si>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</si>
  <si>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</si>
  <si>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</si>
  <si>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</si>
  <si>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</si>
  <si>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</si>
  <si>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</si>
  <si>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</si>
  <si>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</si>
  <si>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</si>
  <si>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</si>
  <si>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</si>
  <si>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</si>
  <si>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</si>
  <si>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</si>
  <si>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</si>
  <si>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</si>
  <si>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</si>
  <si>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</si>
  <si>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</si>
  <si>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</si>
  <si>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</si>
  <si>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</si>
  <si>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</si>
  <si>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</si>
  <si>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</si>
  <si>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</si>
  <si>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</si>
  <si>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</si>
  <si>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</si>
  <si>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</si>
  <si>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</si>
  <si>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</si>
  <si>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</si>
  <si>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</si>
  <si>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</si>
  <si>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</si>
  <si>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</si>
  <si>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</si>
  <si>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</si>
  <si>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</si>
  <si>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</si>
  <si>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</si>
  <si>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</si>
  <si>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</si>
  <si>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</si>
  <si>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</si>
  <si>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</si>
  <si>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</si>
  <si>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</si>
  <si>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</si>
  <si>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</si>
  <si>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</si>
  <si>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</si>
  <si>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</si>
  <si>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</si>
  <si>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</si>
  <si>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</si>
  <si>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</si>
  <si>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</si>
  <si>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</si>
  <si>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</si>
  <si>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</si>
  <si>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</si>
  <si>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</si>
  <si>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</si>
  <si>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</si>
  <si>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</si>
  <si>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</si>
  <si>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</si>
  <si>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</si>
  <si>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</si>
  <si>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</si>
  <si>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</si>
  <si>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</si>
  <si>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</si>
  <si>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</si>
  <si>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</si>
  <si>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</si>
  <si>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</si>
  <si>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</si>
  <si>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</si>
  <si>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</si>
  <si>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</si>
  <si>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</si>
  <si>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</si>
  <si>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</si>
  <si>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</si>
  <si>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</si>
  <si>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</si>
  <si>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</si>
  <si>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</si>
  <si>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</si>
  <si>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</si>
  <si>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</si>
  <si>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</si>
  <si>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</si>
  <si>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</si>
  <si>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</si>
  <si>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</si>
  <si>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</si>
  <si>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</si>
  <si>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</si>
  <si>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</si>
  <si>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</si>
  <si>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</si>
  <si>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</si>
  <si>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</si>
  <si>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</si>
  <si>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</si>
  <si>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</si>
  <si>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</si>
  <si>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</si>
  <si>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</si>
  <si>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</si>
  <si>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</si>
  <si>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</si>
  <si>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</si>
  <si>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</si>
  <si>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</si>
  <si>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</si>
  <si>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</si>
  <si>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</si>
  <si>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</si>
  <si>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</si>
  <si>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</si>
  <si>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</si>
  <si>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</si>
  <si>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</si>
  <si>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</si>
  <si>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</si>
  <si>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</si>
  <si>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</si>
  <si>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</si>
  <si>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</si>
  <si>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</si>
  <si>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</si>
  <si>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</si>
  <si>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</si>
  <si>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</si>
  <si>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</si>
  <si>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</si>
  <si>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</si>
  <si>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</si>
  <si>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</si>
  <si>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</si>
  <si>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</si>
  <si>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</si>
  <si>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</si>
  <si>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</si>
  <si>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</si>
  <si>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</si>
  <si>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</si>
  <si>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</si>
  <si>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</si>
  <si>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</si>
  <si>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</si>
  <si>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</si>
  <si>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</si>
  <si>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</si>
  <si>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</si>
  <si>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</si>
  <si>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</si>
  <si>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</si>
  <si>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</si>
  <si>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</si>
  <si>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</si>
  <si>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</si>
  <si>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</si>
  <si>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</si>
  <si>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</si>
  <si>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</si>
  <si>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</si>
  <si>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</si>
  <si>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</si>
  <si>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</si>
  <si>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</si>
  <si>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</si>
  <si>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</si>
  <si>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</si>
  <si>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</si>
  <si>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</si>
  <si>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</si>
  <si>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</si>
  <si>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</si>
  <si>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</si>
  <si>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</si>
  <si>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</si>
  <si>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</si>
  <si>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</si>
  <si>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</si>
  <si>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</si>
  <si>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</si>
  <si>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</si>
  <si>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</si>
  <si>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</si>
  <si>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</si>
  <si>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</si>
  <si>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</si>
  <si>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</si>
  <si>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</si>
  <si>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</si>
  <si>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</si>
  <si>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</si>
  <si>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</si>
  <si>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</si>
  <si>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</si>
  <si>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</si>
  <si>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</si>
  <si>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</si>
  <si>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</si>
  <si>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</si>
  <si>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</si>
  <si>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</si>
  <si>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</si>
  <si>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</si>
  <si>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</si>
  <si>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</si>
  <si>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</si>
  <si>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</si>
  <si>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</si>
  <si>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</si>
  <si>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</si>
  <si>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</si>
  <si>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</si>
  <si>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</si>
  <si>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</si>
  <si>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</si>
  <si>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</si>
  <si>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</si>
  <si>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</si>
  <si>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</si>
  <si>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</si>
  <si>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</si>
  <si>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</si>
  <si>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</si>
  <si>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</si>
  <si>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</si>
  <si>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</si>
  <si>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</si>
  <si>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</si>
  <si>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</si>
  <si>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</si>
  <si>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</si>
  <si>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</si>
  <si>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</si>
  <si>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</si>
  <si>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</si>
  <si>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</si>
  <si>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</si>
  <si>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</si>
  <si>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</si>
  <si>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</si>
  <si>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</si>
  <si>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</si>
  <si>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</si>
  <si>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</si>
  <si>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</si>
  <si>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</si>
  <si>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</si>
  <si>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</si>
  <si>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</si>
  <si>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</si>
  <si>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</si>
  <si>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</si>
  <si>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</si>
  <si>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</si>
  <si>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</si>
  <si>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</si>
  <si>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</si>
  <si>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</si>
  <si>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</si>
  <si>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</si>
  <si>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</si>
  <si>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</si>
  <si>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</si>
  <si>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</si>
  <si>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</si>
  <si>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</si>
  <si>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</si>
  <si>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</si>
  <si>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</si>
  <si>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</si>
  <si>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</si>
  <si>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</si>
  <si>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</si>
  <si>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</si>
  <si>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</si>
  <si>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</si>
  <si>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</si>
  <si>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</si>
  <si>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</si>
  <si>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</si>
  <si>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</si>
  <si>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</si>
  <si>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</si>
  <si>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</si>
  <si>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</si>
  <si>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</si>
  <si>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</si>
  <si>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</si>
  <si>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</si>
  <si>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</si>
  <si>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</si>
  <si>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</si>
  <si>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</si>
  <si>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</si>
  <si>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</si>
  <si>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</si>
  <si>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</si>
  <si>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</si>
  <si>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</si>
  <si>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</si>
  <si>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</si>
  <si>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</si>
  <si>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</si>
  <si>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</si>
  <si>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</si>
  <si>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</si>
  <si>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</si>
  <si>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</si>
  <si>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</si>
  <si>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</si>
  <si>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</si>
  <si>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</si>
  <si>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</si>
  <si>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</si>
  <si>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</si>
  <si>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</si>
  <si>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</si>
  <si>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</si>
  <si>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</si>
  <si>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</si>
  <si>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</si>
  <si>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</si>
  <si>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</si>
  <si>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</si>
  <si>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</si>
  <si>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</si>
  <si>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</si>
  <si>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</si>
  <si>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</si>
  <si>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</si>
  <si>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</si>
  <si>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</si>
  <si>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</si>
  <si>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</si>
  <si>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</si>
  <si>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</si>
  <si>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</si>
  <si>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</si>
  <si>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</si>
  <si>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</si>
  <si>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</si>
  <si>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</si>
  <si>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</si>
  <si>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</si>
  <si>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</si>
  <si>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</si>
  <si>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</si>
  <si>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</si>
  <si>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</si>
  <si>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</si>
  <si>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</si>
  <si>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</si>
  <si>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</si>
  <si>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</si>
  <si>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</si>
  <si>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</si>
  <si>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</si>
  <si>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</si>
  <si>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</si>
  <si>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</si>
  <si>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</si>
  <si>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</si>
  <si>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</si>
  <si>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</si>
  <si>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</si>
  <si>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</si>
  <si>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</si>
  <si>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</si>
  <si>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</si>
  <si>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</si>
  <si>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</si>
  <si>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</si>
  <si>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</si>
  <si>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</si>
  <si>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</si>
  <si>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</si>
  <si>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</si>
  <si>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</si>
  <si>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</si>
  <si>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</si>
  <si>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</si>
  <si>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</si>
  <si>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</si>
  <si>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</si>
  <si>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</si>
  <si>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</si>
  <si>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</si>
  <si>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</si>
  <si>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</si>
  <si>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</si>
  <si>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</si>
  <si>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</si>
  <si>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</si>
  <si>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</si>
  <si>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</si>
  <si>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</si>
  <si>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</si>
  <si>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</si>
  <si>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</si>
  <si>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</si>
  <si>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</si>
  <si>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</si>
  <si>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</si>
  <si>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</si>
  <si>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</si>
  <si>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</si>
  <si>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</si>
  <si>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</si>
  <si>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</si>
  <si>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</si>
  <si>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</si>
  <si>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</si>
  <si>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</si>
  <si>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</si>
  <si>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</si>
  <si>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</si>
  <si>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</si>
  <si>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</si>
  <si>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</si>
  <si>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</si>
  <si>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</si>
  <si>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</si>
  <si>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</si>
  <si>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</si>
  <si>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</si>
  <si>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</si>
  <si>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</si>
  <si>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</si>
  <si>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</si>
  <si>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</si>
  <si>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</si>
  <si>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</si>
  <si>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</si>
  <si>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</si>
  <si>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</si>
  <si>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</si>
  <si>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</si>
  <si>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</si>
  <si>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</si>
  <si>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</si>
  <si>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</si>
  <si>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</si>
  <si>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</si>
  <si>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</si>
  <si>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</si>
  <si>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</si>
  <si>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</si>
  <si>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</si>
  <si>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</si>
  <si>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</si>
  <si>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</si>
  <si>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</si>
  <si>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</si>
  <si>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</si>
  <si>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</si>
  <si>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</si>
  <si>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</si>
  <si>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</si>
  <si>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</si>
  <si>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</si>
  <si>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</si>
  <si>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</si>
  <si>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</si>
  <si>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</si>
  <si>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</si>
  <si>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</si>
  <si>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</si>
  <si>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</si>
  <si>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</si>
  <si>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</si>
  <si>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</si>
  <si>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</si>
  <si>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</si>
  <si>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</si>
  <si>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</si>
  <si>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</si>
  <si>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</si>
  <si>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</si>
  <si>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</si>
  <si>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</si>
  <si>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</si>
  <si>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</si>
  <si>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</si>
  <si>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</si>
  <si>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</si>
  <si>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</si>
  <si>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</si>
  <si>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</si>
  <si>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</si>
  <si>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</si>
  <si>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</si>
  <si>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</si>
  <si>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</si>
  <si>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</si>
  <si>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</si>
  <si>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</si>
  <si>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</si>
  <si>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</si>
  <si>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</si>
  <si>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</si>
  <si>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</si>
  <si>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</si>
  <si>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</si>
  <si>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</si>
  <si>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</si>
  <si>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</si>
  <si>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</si>
  <si>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</si>
  <si>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</si>
  <si>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</si>
  <si>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</si>
  <si>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</si>
  <si>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</si>
  <si>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</si>
  <si>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</si>
  <si>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</si>
  <si>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</si>
  <si>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</si>
  <si>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</si>
  <si>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</si>
  <si>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</si>
  <si>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</si>
  <si>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</si>
  <si>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</si>
  <si>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</si>
  <si>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</si>
  <si>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</si>
  <si>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</si>
  <si>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</si>
  <si>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</si>
  <si>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</si>
  <si>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</si>
  <si>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</si>
  <si>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</si>
  <si>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</si>
  <si>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</si>
  <si>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</si>
  <si>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</si>
  <si>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</si>
  <si>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</si>
  <si>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</si>
  <si>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</si>
  <si>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</si>
  <si>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</si>
  <si>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</si>
  <si>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</si>
  <si>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</si>
  <si>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</si>
  <si>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</si>
  <si>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</si>
  <si>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</si>
  <si>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</si>
  <si>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</si>
  <si>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</si>
  <si>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</si>
  <si>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</si>
  <si>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</si>
  <si>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</si>
  <si>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</si>
  <si>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</si>
  <si>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</si>
  <si>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</si>
  <si>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</si>
  <si>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</si>
  <si>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</si>
  <si>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</si>
  <si>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</si>
  <si>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</si>
  <si>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</si>
  <si>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</si>
  <si>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</si>
  <si>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</si>
  <si>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</si>
  <si>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</si>
  <si>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</si>
  <si>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</si>
  <si>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</si>
  <si>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</si>
  <si>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</si>
  <si>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</si>
  <si>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</si>
  <si>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</si>
  <si>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</si>
  <si>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</si>
  <si>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</si>
  <si>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</si>
  <si>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</si>
  <si>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</si>
  <si>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</si>
  <si>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</si>
  <si>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</si>
  <si>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</si>
  <si>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</si>
  <si>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</si>
  <si>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</si>
  <si>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</si>
  <si>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</si>
  <si>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</si>
  <si>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</si>
  <si>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</si>
  <si>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</si>
  <si>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</si>
  <si>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</si>
  <si>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</si>
  <si>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</si>
  <si>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</si>
  <si>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</si>
  <si>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</si>
  <si>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</si>
  <si>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</si>
  <si>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</si>
  <si>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</si>
  <si>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</si>
  <si>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</si>
  <si>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</si>
  <si>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</si>
  <si>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</si>
  <si>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</si>
  <si>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</si>
  <si>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</si>
  <si>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</si>
  <si>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</si>
  <si>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</si>
  <si>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</si>
  <si>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</si>
  <si>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</si>
  <si>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</si>
  <si>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</si>
  <si>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</si>
  <si>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</si>
  <si>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</si>
  <si>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</si>
  <si>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</si>
  <si>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</si>
  <si>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</si>
  <si>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</si>
  <si>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</si>
  <si>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</si>
  <si>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</si>
  <si>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</si>
  <si>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</si>
  <si>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</si>
  <si>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</si>
  <si>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</si>
  <si>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</si>
  <si>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</si>
  <si>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</si>
  <si>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</si>
  <si>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</si>
  <si>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</si>
  <si>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</si>
  <si>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</si>
  <si>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</si>
  <si>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</si>
  <si>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</si>
  <si>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</si>
  <si>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</si>
  <si>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</si>
  <si>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</si>
  <si>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</si>
  <si>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</si>
  <si>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</si>
  <si>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</si>
  <si>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</si>
  <si>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</si>
  <si>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</si>
  <si>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</si>
  <si>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</si>
  <si>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</si>
  <si>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</si>
  <si>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</si>
  <si>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</si>
  <si>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</si>
  <si>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</si>
  <si>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</si>
  <si>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</si>
  <si>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</si>
  <si>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</si>
  <si>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</si>
  <si>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</si>
  <si>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</si>
  <si>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</si>
  <si>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</si>
  <si>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</si>
  <si>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</si>
  <si>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</si>
  <si>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</si>
  <si>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</si>
  <si>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</si>
  <si>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</si>
  <si>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</si>
  <si>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</si>
  <si>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</si>
  <si>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</si>
  <si>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</si>
  <si>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</si>
  <si>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</si>
  <si>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</si>
  <si>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</si>
  <si>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</si>
  <si>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</si>
  <si>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</si>
  <si>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</si>
  <si>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</si>
  <si>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</si>
  <si>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</si>
  <si>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</si>
  <si>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</si>
  <si>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</si>
  <si>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</si>
  <si>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</si>
  <si>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</si>
  <si>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</si>
  <si>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</si>
  <si>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</si>
  <si>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</si>
  <si>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</si>
  <si>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</si>
  <si>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</si>
  <si>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</si>
  <si>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</si>
  <si>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</si>
  <si>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</si>
  <si>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</si>
  <si>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</si>
  <si>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</si>
  <si>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</si>
  <si>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</si>
  <si>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</si>
  <si>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</si>
  <si>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</si>
  <si>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</si>
  <si>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</si>
  <si>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</si>
  <si>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</si>
  <si>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</si>
  <si>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</si>
  <si>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</si>
  <si>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</si>
  <si>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</si>
  <si>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</si>
  <si>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</si>
  <si>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</si>
  <si>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</si>
  <si>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</si>
  <si>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</si>
  <si>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</si>
  <si>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</si>
  <si>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</si>
  <si>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</si>
  <si>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</si>
  <si>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</si>
  <si>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</si>
  <si>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</si>
  <si>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</si>
  <si>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</si>
  <si>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</si>
  <si>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</si>
  <si>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</si>
  <si>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</si>
  <si>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</si>
  <si>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</si>
  <si>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</si>
  <si>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</si>
  <si>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</si>
  <si>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</si>
  <si>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</si>
  <si>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</si>
  <si>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</si>
  <si>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</si>
  <si>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</si>
  <si>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</si>
  <si>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</si>
  <si>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</si>
  <si>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</si>
  <si>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</si>
  <si>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</si>
  <si>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</si>
  <si>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</si>
  <si>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</si>
  <si>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</si>
  <si>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</si>
  <si>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</si>
  <si>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</si>
  <si>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</si>
  <si>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</si>
  <si>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</si>
  <si>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</si>
  <si>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</si>
  <si>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</si>
  <si>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</si>
  <si>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</si>
  <si>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</si>
  <si>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</si>
  <si>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</si>
  <si>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</si>
  <si>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</si>
  <si>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</si>
  <si>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</si>
  <si>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</si>
  <si>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</si>
  <si>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</si>
  <si>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</si>
  <si>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</si>
  <si>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</si>
  <si>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</si>
  <si>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</si>
  <si>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</si>
  <si>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</si>
  <si>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</si>
  <si>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</si>
  <si>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</si>
  <si>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</si>
  <si>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</si>
  <si>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</si>
  <si>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</si>
  <si>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</si>
  <si>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</si>
  <si>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</si>
  <si>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</si>
  <si>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</si>
  <si>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</si>
  <si>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</si>
  <si>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</si>
  <si>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</si>
  <si>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</si>
  <si>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</si>
  <si>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</si>
  <si>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</si>
  <si>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</si>
  <si>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</si>
  <si>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</si>
  <si>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</si>
  <si>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</si>
  <si>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</si>
  <si>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</si>
  <si>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</si>
  <si>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</si>
  <si>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</si>
  <si>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</si>
  <si>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</si>
  <si>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</si>
  <si>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</si>
  <si>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</si>
  <si>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</si>
  <si>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</si>
  <si>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</si>
  <si>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</si>
  <si>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</si>
  <si>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</si>
  <si>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</si>
  <si>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</si>
  <si>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</si>
  <si>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</si>
  <si>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</si>
  <si>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</si>
  <si>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</si>
  <si>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</si>
  <si>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</si>
  <si>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</si>
  <si>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</si>
  <si>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</si>
  <si>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</si>
  <si>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</si>
  <si>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</si>
  <si>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</si>
  <si>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</si>
  <si>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</si>
  <si>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</si>
  <si>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</si>
  <si>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</si>
  <si>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</si>
  <si>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</si>
  <si>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</si>
  <si>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</si>
  <si>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</si>
  <si>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</si>
  <si>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</si>
  <si>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</si>
  <si>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</si>
  <si>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</si>
  <si>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</si>
  <si>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</si>
  <si>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</si>
  <si>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</si>
  <si>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</si>
  <si>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</si>
  <si>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</si>
  <si>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</si>
  <si>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</si>
  <si>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</si>
  <si>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</si>
  <si>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</si>
  <si>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</si>
  <si>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</si>
  <si>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</si>
  <si>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</si>
  <si>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</si>
  <si>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</si>
  <si>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</si>
  <si>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</si>
  <si>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</si>
  <si>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</si>
  <si>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</si>
  <si>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</si>
  <si>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</si>
  <si>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</si>
  <si>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</si>
  <si>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</si>
  <si>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</si>
  <si>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</si>
  <si>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</si>
  <si>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</si>
  <si>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</si>
  <si>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</si>
  <si>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</si>
  <si>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</si>
  <si>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</si>
  <si>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</si>
  <si>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</si>
  <si>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</si>
  <si>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</si>
  <si>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</si>
  <si>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</si>
  <si>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</si>
  <si>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</si>
  <si>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</si>
  <si>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</si>
  <si>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</si>
  <si>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</si>
  <si>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</si>
  <si>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</si>
  <si>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</si>
  <si>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</si>
  <si>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</si>
  <si>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</si>
  <si>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</si>
  <si>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</si>
  <si>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</si>
  <si>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</si>
  <si>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</si>
  <si>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</si>
  <si>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</si>
  <si>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</si>
  <si>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</si>
  <si>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</si>
  <si>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</si>
  <si>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</si>
  <si>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</si>
  <si>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</si>
  <si>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</si>
  <si>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</si>
  <si>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</si>
  <si>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</si>
  <si>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</si>
  <si>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</si>
  <si>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</si>
  <si>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</si>
  <si>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</si>
  <si>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</si>
  <si>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</si>
  <si>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</si>
  <si>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</si>
  <si>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</si>
  <si>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</si>
  <si>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</si>
  <si>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</si>
  <si>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</si>
  <si>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</si>
  <si>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</si>
  <si>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</si>
  <si>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</si>
  <si>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</si>
  <si>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</si>
  <si>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</si>
  <si>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</si>
  <si>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</si>
  <si>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</si>
  <si>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</si>
  <si>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</si>
  <si>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</si>
  <si>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</si>
  <si>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</si>
  <si>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</si>
  <si>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</si>
  <si>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</si>
  <si>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</si>
  <si>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</si>
  <si>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</si>
  <si>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</si>
  <si>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</si>
  <si>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</si>
  <si>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</si>
  <si>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</si>
  <si>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</si>
  <si>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</si>
  <si>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</si>
  <si>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</si>
  <si>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</si>
  <si>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</si>
  <si>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</si>
  <si>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</si>
  <si>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</si>
  <si>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</si>
  <si>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</si>
  <si>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</si>
  <si>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</si>
  <si>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</si>
  <si>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</si>
  <si>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</si>
  <si>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</si>
  <si>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</si>
  <si>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</si>
  <si>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</si>
  <si>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</si>
  <si>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</si>
  <si>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</si>
  <si>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</si>
  <si>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</si>
  <si>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</si>
  <si>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</si>
  <si>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</si>
  <si>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</si>
  <si>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</si>
  <si>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</si>
  <si>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</si>
  <si>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</si>
  <si>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</si>
  <si>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</si>
  <si>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</si>
  <si>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</si>
  <si>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</si>
  <si>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</si>
  <si>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</si>
  <si>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</si>
  <si>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</si>
  <si>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</si>
  <si>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</si>
  <si>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</si>
  <si>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</si>
  <si>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</si>
  <si>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</si>
  <si>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</si>
  <si>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</si>
  <si>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</si>
  <si>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</si>
  <si>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</si>
  <si>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</si>
  <si>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</si>
  <si>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</si>
  <si>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</si>
  <si>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</si>
  <si>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</si>
  <si>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</si>
  <si>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</si>
  <si>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</si>
  <si>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</si>
  <si>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</si>
  <si>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</si>
  <si>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</si>
  <si>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</si>
  <si>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</si>
  <si>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</si>
  <si>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</si>
  <si>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</si>
  <si>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</si>
  <si>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</si>
  <si>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</si>
  <si>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</si>
  <si>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</si>
  <si>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</si>
  <si>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</si>
  <si>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</si>
  <si>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</si>
  <si>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</si>
  <si>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</si>
  <si>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</si>
  <si>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</si>
  <si>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</si>
  <si>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</si>
  <si>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</si>
  <si>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</si>
  <si>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</si>
  <si>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</si>
  <si>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</si>
  <si>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</si>
  <si>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</si>
  <si>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</si>
  <si>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</si>
  <si>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</si>
  <si>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</si>
  <si>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</si>
  <si>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</si>
  <si>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</si>
  <si>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</si>
  <si>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</si>
  <si>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</si>
  <si>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</si>
  <si>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</si>
  <si>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</si>
  <si>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</si>
  <si>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</si>
  <si>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</si>
  <si>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</si>
  <si>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</si>
  <si>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</si>
  <si>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</si>
  <si>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</si>
  <si>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</si>
  <si>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</si>
  <si>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</si>
  <si>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</si>
  <si>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</si>
  <si>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</si>
  <si>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</si>
  <si>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</si>
  <si>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</si>
  <si>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</si>
  <si>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</si>
  <si>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</si>
  <si>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</si>
  <si>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</si>
  <si>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</si>
  <si>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</si>
  <si>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</si>
  <si>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</si>
  <si>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</si>
  <si>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</si>
  <si>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</si>
  <si>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</si>
  <si>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</si>
  <si>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</si>
  <si>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</si>
  <si>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</si>
  <si>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</si>
  <si>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</si>
  <si>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</si>
  <si>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</si>
  <si>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</si>
  <si>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</si>
  <si>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</si>
  <si>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</si>
  <si>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</si>
  <si>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</si>
  <si>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</si>
  <si>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</si>
  <si>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</si>
  <si>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</si>
  <si>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</si>
  <si>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</si>
  <si>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</si>
  <si>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</si>
  <si>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</si>
  <si>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</si>
  <si>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</si>
  <si>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</si>
  <si>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</si>
  <si>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</si>
  <si>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</si>
  <si>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</si>
  <si>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</si>
  <si>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</si>
  <si>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</si>
  <si>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</si>
  <si>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</si>
  <si>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</si>
  <si>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</si>
  <si>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</si>
  <si>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</si>
  <si>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</si>
  <si>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</si>
  <si>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</si>
  <si>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</si>
  <si>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</si>
  <si>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</si>
  <si>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</si>
  <si>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</si>
  <si>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</si>
  <si>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</si>
  <si>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</si>
  <si>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</si>
  <si>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</si>
  <si>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</si>
  <si>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</si>
  <si>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</si>
  <si>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</si>
  <si>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</si>
  <si>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</si>
  <si>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</si>
  <si>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</si>
  <si>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</si>
  <si>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</si>
  <si>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</si>
  <si>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</si>
  <si>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</si>
  <si>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</si>
  <si>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</si>
  <si>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</si>
  <si>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</si>
  <si>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</si>
  <si>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</si>
  <si>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</si>
  <si>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</si>
  <si>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</si>
  <si>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</si>
  <si>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</si>
  <si>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</si>
  <si>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</si>
  <si>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</si>
  <si>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</si>
  <si>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</si>
  <si>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</si>
  <si>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</si>
  <si>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</si>
  <si>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</si>
  <si>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</si>
  <si>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</si>
  <si>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</si>
  <si>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</si>
  <si>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</si>
  <si>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</si>
  <si>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</si>
  <si>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</si>
  <si>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</si>
  <si>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</si>
  <si>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</si>
  <si>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</si>
  <si>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</si>
  <si>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</si>
  <si>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</si>
  <si>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</si>
  <si>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</si>
  <si>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</si>
  <si>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</si>
  <si>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</si>
  <si>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</si>
  <si>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</si>
  <si>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</si>
  <si>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</si>
  <si>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</si>
  <si>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</si>
  <si>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</si>
  <si>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</si>
  <si>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</si>
  <si>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</si>
  <si>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</si>
  <si>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</si>
  <si>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</si>
  <si>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</si>
  <si>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</si>
  <si>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</si>
  <si>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</si>
  <si>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</si>
  <si>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</si>
  <si>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</si>
  <si>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</si>
  <si>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</si>
  <si>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</si>
  <si>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</si>
  <si>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</si>
  <si>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</si>
  <si>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</si>
  <si>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</si>
  <si>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</si>
  <si>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</si>
  <si>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</si>
  <si>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</si>
  <si>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</si>
  <si>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</si>
  <si>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</si>
  <si>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</si>
  <si>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</si>
  <si>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</si>
  <si>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</si>
  <si>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</si>
  <si>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</si>
  <si>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</si>
  <si>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</si>
  <si>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</si>
  <si>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</si>
  <si>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</si>
  <si>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</si>
  <si>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</si>
  <si>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</si>
  <si>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</si>
  <si>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</si>
  <si>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</si>
  <si>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</si>
  <si>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</si>
  <si>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</si>
  <si>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</si>
  <si>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</si>
  <si>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</si>
  <si>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</si>
  <si>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</si>
  <si>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</si>
  <si>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</si>
  <si>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</si>
  <si>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</si>
  <si>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</si>
  <si>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</si>
  <si>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</si>
  <si>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</si>
  <si>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</si>
  <si>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</si>
  <si>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</si>
  <si>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</si>
  <si>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</si>
  <si>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</si>
  <si>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</si>
  <si>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</si>
  <si>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</si>
  <si>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</si>
  <si>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</si>
  <si>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</si>
  <si>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</si>
  <si>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</si>
  <si>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</si>
  <si>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</si>
  <si>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</si>
  <si>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</si>
  <si>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</si>
  <si>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</si>
  <si>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</si>
  <si>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</si>
  <si>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</si>
  <si>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</si>
  <si>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</si>
  <si>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</si>
  <si>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</si>
  <si>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</si>
  <si>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</si>
  <si>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</si>
  <si>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</si>
  <si>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</si>
  <si>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</si>
  <si>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</si>
  <si>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</si>
  <si>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</si>
  <si>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</si>
  <si>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</si>
  <si>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</si>
  <si>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</si>
  <si>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</si>
  <si>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</si>
  <si>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</si>
  <si>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</si>
  <si>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</si>
  <si>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</si>
  <si>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</si>
  <si>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</si>
  <si>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</si>
  <si>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</si>
  <si>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</si>
  <si>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</si>
  <si>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</si>
  <si>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</si>
  <si>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</si>
  <si>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</si>
  <si>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</si>
  <si>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</si>
  <si>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</si>
  <si>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</si>
  <si>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</si>
  <si>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</si>
  <si>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</si>
  <si>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</si>
  <si>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</si>
  <si>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</si>
  <si>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</si>
  <si>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</si>
  <si>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</si>
  <si>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</si>
  <si>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</si>
  <si>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</si>
  <si>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</si>
  <si>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</si>
  <si>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</si>
  <si>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</si>
  <si>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</si>
  <si>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</si>
  <si>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</si>
  <si>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</si>
  <si>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</si>
  <si>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</si>
  <si>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</si>
  <si>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</si>
  <si>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</si>
  <si>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</si>
  <si>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</si>
  <si>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</si>
  <si>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</si>
  <si>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</si>
  <si>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</si>
  <si>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</si>
  <si>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</si>
  <si>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</si>
  <si>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</si>
  <si>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</si>
  <si>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</si>
  <si>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</si>
  <si>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</si>
  <si>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</si>
  <si>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</si>
  <si>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</si>
  <si>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</si>
  <si>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</si>
  <si>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</si>
  <si>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</si>
  <si>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</si>
  <si>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</si>
  <si>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</si>
  <si>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</si>
  <si>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</si>
  <si>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</si>
  <si>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</si>
  <si>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</si>
  <si>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</si>
  <si>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</si>
  <si>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</si>
  <si>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</si>
  <si>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</si>
  <si>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</si>
  <si>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</si>
  <si>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</si>
  <si>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</si>
  <si>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</si>
  <si>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</si>
  <si>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</si>
  <si>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</si>
  <si>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</si>
  <si>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</si>
  <si>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</si>
  <si>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</si>
  <si>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</si>
  <si>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</si>
  <si>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</si>
  <si>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</si>
  <si>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</si>
  <si>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</si>
  <si>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</si>
  <si>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</si>
  <si>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</si>
  <si>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</si>
  <si>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</si>
  <si>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</si>
  <si>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</si>
  <si>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</si>
  <si>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</si>
  <si>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</si>
  <si>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</si>
  <si>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</si>
  <si>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</si>
  <si>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</si>
  <si>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</si>
  <si>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</si>
  <si>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</si>
  <si>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</si>
  <si>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</si>
  <si>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</si>
  <si>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</si>
  <si>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</si>
  <si>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</si>
  <si>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</si>
  <si>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</si>
  <si>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</si>
  <si>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</si>
  <si>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</si>
  <si>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</si>
  <si>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</si>
  <si>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</si>
  <si>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</si>
  <si>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</si>
  <si>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</si>
  <si>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</si>
  <si>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</si>
  <si>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</si>
  <si>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</si>
  <si>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</si>
  <si>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</si>
  <si>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</si>
  <si>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</si>
  <si>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</si>
  <si>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</si>
  <si>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</si>
  <si>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</si>
  <si>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</si>
  <si>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</si>
  <si>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</si>
  <si>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</si>
  <si>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</si>
  <si>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</si>
  <si>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</si>
  <si>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</si>
  <si>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</si>
  <si>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</si>
  <si>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</si>
  <si>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</si>
  <si>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</si>
  <si>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</si>
  <si>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</si>
  <si>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</si>
  <si>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</si>
  <si>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</si>
  <si>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</si>
  <si>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</si>
  <si>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</si>
  <si>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</si>
  <si>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</si>
  <si>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</si>
  <si>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</si>
  <si>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</si>
  <si>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</si>
  <si>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</si>
  <si>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</si>
  <si>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</si>
  <si>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</si>
  <si>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</si>
  <si>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</si>
  <si>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</si>
  <si>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</si>
  <si>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</si>
  <si>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</si>
  <si>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</si>
  <si>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</si>
  <si>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</si>
  <si>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</si>
  <si>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</si>
  <si>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</si>
  <si>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</si>
  <si>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</si>
  <si>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</si>
  <si>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</si>
  <si>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</si>
  <si>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</si>
  <si>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</si>
  <si>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</si>
  <si>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</si>
  <si>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</si>
  <si>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</si>
  <si>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</si>
  <si>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</si>
  <si>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</si>
  <si>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</si>
  <si>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</si>
  <si>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</si>
  <si>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</si>
  <si>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</si>
  <si>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</si>
  <si>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</si>
  <si>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</si>
  <si>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</si>
  <si>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</si>
  <si>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</si>
  <si>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</si>
  <si>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</si>
  <si>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</si>
  <si>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</si>
  <si>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</si>
  <si>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</si>
  <si>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</si>
  <si>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</si>
  <si>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</si>
  <si>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</si>
  <si>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</si>
  <si>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</si>
  <si>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</si>
  <si>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</si>
  <si>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</si>
  <si>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</si>
  <si>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</si>
  <si>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</si>
  <si>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</si>
  <si>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</si>
  <si>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</si>
  <si>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</si>
  <si>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</si>
  <si>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</si>
  <si>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</si>
  <si>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</si>
  <si>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</si>
  <si>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</si>
  <si>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</si>
  <si>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</si>
  <si>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</si>
  <si>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</si>
  <si>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</si>
  <si>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</si>
  <si>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</si>
  <si>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</si>
  <si>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</si>
  <si>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</si>
  <si>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</si>
  <si>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</si>
  <si>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</si>
  <si>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</si>
  <si>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</si>
  <si>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</si>
  <si>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</si>
  <si>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</si>
  <si>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</si>
  <si>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</si>
  <si>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</si>
  <si>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</si>
  <si>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</si>
  <si>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</si>
  <si>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</si>
  <si>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</si>
  <si>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</si>
  <si>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</si>
  <si>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</si>
  <si>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</si>
  <si>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</si>
  <si>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</si>
  <si>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</si>
  <si>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</si>
  <si>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</si>
  <si>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</si>
  <si>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</si>
  <si>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</si>
  <si>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</si>
  <si>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</si>
  <si>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</si>
  <si>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</si>
  <si>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</si>
  <si>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</si>
  <si>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</si>
  <si>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</si>
  <si>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</si>
  <si>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</si>
  <si>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</si>
  <si>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</si>
  <si>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</si>
  <si>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</si>
  <si>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</si>
  <si>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</si>
  <si>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</si>
  <si>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</si>
  <si>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</si>
  <si>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</si>
  <si>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</si>
  <si>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</si>
  <si>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</si>
  <si>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</si>
  <si>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</si>
  <si>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</si>
  <si>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</si>
  <si>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</si>
  <si>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</si>
  <si>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</si>
  <si>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</si>
  <si>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</si>
  <si>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</si>
  <si>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</si>
  <si>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</si>
  <si>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</si>
  <si>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</si>
  <si>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</si>
  <si>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</si>
  <si>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</si>
  <si>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</si>
  <si>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</si>
  <si>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</si>
  <si>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</si>
  <si>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</si>
  <si>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</si>
  <si>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</si>
  <si>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</si>
  <si>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</si>
  <si>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</si>
  <si>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</si>
  <si>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</si>
  <si>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</si>
  <si>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</si>
  <si>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</si>
  <si>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</si>
  <si>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</si>
  <si>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</si>
  <si>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</si>
  <si>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</si>
  <si>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</si>
  <si>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</si>
  <si>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</si>
  <si>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</si>
  <si>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</si>
  <si>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</si>
  <si>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</si>
  <si>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</si>
  <si>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</si>
  <si>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</si>
  <si>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</si>
  <si>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</si>
  <si>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</si>
  <si>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</si>
  <si>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</si>
  <si>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</si>
  <si>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</si>
  <si>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</si>
  <si>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</si>
  <si>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</si>
  <si>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</si>
  <si>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</si>
  <si>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</si>
  <si>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</si>
  <si>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</si>
  <si>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</si>
  <si>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</si>
  <si>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</si>
  <si>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</si>
  <si>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</si>
  <si>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</si>
  <si>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</si>
  <si>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</si>
  <si>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</si>
  <si>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</si>
  <si>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</si>
  <si>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</si>
  <si>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</si>
  <si>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</si>
  <si>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</si>
  <si>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</si>
  <si>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</si>
  <si>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</si>
  <si>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</si>
  <si>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</si>
  <si>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</si>
  <si>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</si>
  <si>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</si>
  <si>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</si>
  <si>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</si>
  <si>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</si>
  <si>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</si>
  <si>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</si>
  <si>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</si>
  <si>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</si>
  <si>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</si>
  <si>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</si>
  <si>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</si>
  <si>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</si>
  <si>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</si>
  <si>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</si>
  <si>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</si>
  <si>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</si>
  <si>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</si>
  <si>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</si>
  <si>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</si>
  <si>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</si>
  <si>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</si>
  <si>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</si>
  <si>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</si>
  <si>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</si>
  <si>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</si>
  <si>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</si>
  <si>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</si>
  <si>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</si>
  <si>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</si>
  <si>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</si>
  <si>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</si>
  <si>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</si>
  <si>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</si>
  <si>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</si>
  <si>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</si>
  <si>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</si>
  <si>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</si>
  <si>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</si>
  <si>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</si>
  <si>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</si>
  <si>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</si>
  <si>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</si>
  <si>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</si>
  <si>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</si>
  <si>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</si>
  <si>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</si>
  <si>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</si>
  <si>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</si>
  <si>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</si>
  <si>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</si>
  <si>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</si>
  <si>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</si>
  <si>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</si>
  <si>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</si>
  <si>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</si>
  <si>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</si>
  <si>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</si>
  <si>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</si>
  <si>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</si>
  <si>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</si>
  <si>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</si>
  <si>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</si>
  <si>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</si>
  <si>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</si>
  <si>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</si>
  <si>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</si>
  <si>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</si>
  <si>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</si>
  <si>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</si>
  <si>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</si>
  <si>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</si>
  <si>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</si>
  <si>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</si>
  <si>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</si>
  <si>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</si>
  <si>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</si>
  <si>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</si>
  <si>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</si>
  <si>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</si>
  <si>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</si>
  <si>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</si>
  <si>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</si>
  <si>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</si>
  <si>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</si>
  <si>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</si>
  <si>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</si>
  <si>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</si>
  <si>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</si>
  <si>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</si>
  <si>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</si>
  <si>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</si>
  <si>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</si>
  <si>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</si>
  <si>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</si>
  <si>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</si>
  <si>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</si>
  <si>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</si>
  <si>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</si>
  <si>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</si>
  <si>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</si>
  <si>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</si>
  <si>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</si>
  <si>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</si>
  <si>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</si>
  <si>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</si>
  <si>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</si>
  <si>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</si>
  <si>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</si>
  <si>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</si>
  <si>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</si>
  <si>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</si>
  <si>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</si>
  <si>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</si>
  <si>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</si>
  <si>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</si>
  <si>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</si>
  <si>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</si>
  <si>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</si>
  <si>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</si>
  <si>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</si>
  <si>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</si>
  <si>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</si>
  <si>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</si>
  <si>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</si>
  <si>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</si>
  <si>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</si>
  <si>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</si>
  <si>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</si>
  <si>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</si>
  <si>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</si>
  <si>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</si>
  <si>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</si>
  <si>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</si>
  <si>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</si>
  <si>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</si>
  <si>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</si>
  <si>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</si>
  <si>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</si>
  <si>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</si>
  <si>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</si>
  <si>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</si>
  <si>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</si>
  <si>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</si>
  <si>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</si>
  <si>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</si>
  <si>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</si>
  <si>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</si>
  <si>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</si>
  <si>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</si>
  <si>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</si>
  <si>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</si>
  <si>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</si>
  <si>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</si>
  <si>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</si>
  <si>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</si>
  <si>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</si>
  <si>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</si>
  <si>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</si>
  <si>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</si>
  <si>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</si>
  <si>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</si>
  <si>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</si>
  <si>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</si>
  <si>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</si>
  <si>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</si>
  <si>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</si>
  <si>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</si>
  <si>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</si>
  <si>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</si>
  <si>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</si>
  <si>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</si>
  <si>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</si>
  <si>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</si>
  <si>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</si>
  <si>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</si>
  <si>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</si>
  <si>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</si>
  <si>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</si>
  <si>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</si>
  <si>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</si>
  <si>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</si>
  <si>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</si>
  <si>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</si>
  <si>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</si>
  <si>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</si>
  <si>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</si>
  <si>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</si>
  <si>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</si>
  <si>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</si>
  <si>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</si>
  <si>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</si>
  <si>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</si>
  <si>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</si>
  <si>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</si>
  <si>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</si>
  <si>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</si>
  <si>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</si>
  <si>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</si>
  <si>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</si>
  <si>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</si>
  <si>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</si>
  <si>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</si>
  <si>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</si>
  <si>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</si>
  <si>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</si>
  <si>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</si>
  <si>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</si>
  <si>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</si>
  <si>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</si>
  <si>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</si>
  <si>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</si>
  <si>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</si>
  <si>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</si>
  <si>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</si>
  <si>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</si>
  <si>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</si>
  <si>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</si>
  <si>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</si>
  <si>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</si>
  <si>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</si>
  <si>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</si>
  <si>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</si>
  <si>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</si>
  <si>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</si>
  <si>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</si>
  <si>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</si>
  <si>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</si>
  <si>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</si>
  <si>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</si>
  <si>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</si>
  <si>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</si>
  <si>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</si>
  <si>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</si>
  <si>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</si>
  <si>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</si>
  <si>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</si>
  <si>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</si>
  <si>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</si>
  <si>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</si>
  <si>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</si>
  <si>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</si>
  <si>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</si>
  <si>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</si>
  <si>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</si>
  <si>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</si>
  <si>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</si>
  <si>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</si>
  <si>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</si>
  <si>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</si>
  <si>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</si>
  <si>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</si>
  <si>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</si>
  <si>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</si>
  <si>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</si>
  <si>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</si>
  <si>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</si>
  <si>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</si>
  <si>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</si>
  <si>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</si>
  <si>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</si>
  <si>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</si>
  <si>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</si>
  <si>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</si>
  <si>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</si>
  <si>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</si>
  <si>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</si>
  <si>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</si>
  <si>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</si>
  <si>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</si>
  <si>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</si>
  <si>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</si>
  <si>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</si>
  <si>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</si>
  <si>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</si>
  <si>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</si>
  <si>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</si>
  <si>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</si>
  <si>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</si>
  <si>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</si>
  <si>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</si>
  <si>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</si>
  <si>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</si>
  <si>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</si>
  <si>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</si>
  <si>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</si>
  <si>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</si>
  <si>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</si>
  <si>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</si>
  <si>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</si>
  <si>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</si>
  <si>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</si>
  <si>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</si>
  <si>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</si>
  <si>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</si>
  <si>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</si>
  <si>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</si>
  <si>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</si>
  <si>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</si>
  <si>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</si>
  <si>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</si>
  <si>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</si>
  <si>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</si>
  <si>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</si>
  <si>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</si>
  <si>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</si>
  <si>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</si>
  <si>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</si>
  <si>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</si>
  <si>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</si>
  <si>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</si>
  <si>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</si>
  <si>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</si>
  <si>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</si>
  <si>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</si>
  <si>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</si>
  <si>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</si>
  <si>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</si>
  <si>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</si>
  <si>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</si>
  <si>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</si>
  <si>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</si>
  <si>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</si>
  <si>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</si>
  <si>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</si>
  <si>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</si>
  <si>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</si>
  <si>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</si>
  <si>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</si>
  <si>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</si>
  <si>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</si>
  <si>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</si>
  <si>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</si>
  <si>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</si>
  <si>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</si>
  <si>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</si>
  <si>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</si>
  <si>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</si>
  <si>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</si>
  <si>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</si>
  <si>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</si>
  <si>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</si>
  <si>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</si>
  <si>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</si>
  <si>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</si>
  <si>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</si>
  <si>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</si>
  <si>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</si>
  <si>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</si>
  <si>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</si>
  <si>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</si>
  <si>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</si>
  <si>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</si>
  <si>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</si>
  <si>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</si>
  <si>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</si>
  <si>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</si>
  <si>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</si>
  <si>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</si>
  <si>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</si>
  <si>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</si>
  <si>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</si>
  <si>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</si>
  <si>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</si>
  <si>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</si>
  <si>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</si>
  <si>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</si>
  <si>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</si>
  <si>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</si>
  <si>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</si>
  <si>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</si>
  <si>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</si>
  <si>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</si>
  <si>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</si>
  <si>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</si>
  <si>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</si>
  <si>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</si>
  <si>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</si>
  <si>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</si>
  <si>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</si>
  <si>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</si>
  <si>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</si>
  <si>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</si>
  <si>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</si>
  <si>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</si>
  <si>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</si>
  <si>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</si>
  <si>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</si>
  <si>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</si>
  <si>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</si>
  <si>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</si>
  <si>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</si>
  <si>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</si>
  <si>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</si>
  <si>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</si>
  <si>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</si>
  <si>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</si>
  <si>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</si>
  <si>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</si>
  <si>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</si>
  <si>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</si>
  <si>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</si>
  <si>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</si>
  <si>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</si>
  <si>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</si>
  <si>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</si>
  <si>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</si>
  <si>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</si>
  <si>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</si>
  <si>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</si>
  <si>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</si>
  <si>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</si>
  <si>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</si>
  <si>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</si>
  <si>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</si>
  <si>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</si>
  <si>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</si>
  <si>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</si>
  <si>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</si>
  <si>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</si>
  <si>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</si>
  <si>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</si>
  <si>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</si>
  <si>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</si>
  <si>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</si>
  <si>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</si>
  <si>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</si>
  <si>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</si>
  <si>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</si>
  <si>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</si>
  <si>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</si>
  <si>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</si>
  <si>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</si>
  <si>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</si>
  <si>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</si>
  <si>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</si>
  <si>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</si>
  <si>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</si>
  <si>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</si>
  <si>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</si>
  <si>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</si>
  <si>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</si>
  <si>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</si>
  <si>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</si>
  <si>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</si>
  <si>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</si>
  <si>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</si>
  <si>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</si>
  <si>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</si>
  <si>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</si>
  <si>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</si>
  <si>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</si>
  <si>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</si>
  <si>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</si>
  <si>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</si>
  <si>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</si>
  <si>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</si>
  <si>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</si>
  <si>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</si>
  <si>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</si>
  <si>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</si>
  <si>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</si>
  <si>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</si>
  <si>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</si>
  <si>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</si>
  <si>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</si>
  <si>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</si>
  <si>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</si>
  <si>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</si>
  <si>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</si>
  <si>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</si>
  <si>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</si>
  <si>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</si>
  <si>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</si>
  <si>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</si>
  <si>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</si>
  <si>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</si>
  <si>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</si>
  <si>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</si>
  <si>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</si>
  <si>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</si>
  <si>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</si>
  <si>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</si>
  <si>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</si>
  <si>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</si>
  <si>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</si>
  <si>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</si>
  <si>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</si>
  <si>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</si>
  <si>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</si>
  <si>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</si>
  <si>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</si>
  <si>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</si>
  <si>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</si>
  <si>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</si>
  <si>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</si>
  <si>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</si>
  <si>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</si>
  <si>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</si>
  <si>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</si>
  <si>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</si>
  <si>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</si>
  <si>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</si>
  <si>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</si>
  <si>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</si>
  <si>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</si>
  <si>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</si>
  <si>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</si>
  <si>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</si>
  <si>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</si>
  <si>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</si>
  <si>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</si>
  <si>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</si>
  <si>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</si>
  <si>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</si>
  <si>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</si>
  <si>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</si>
  <si>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</si>
  <si>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</si>
  <si>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</si>
  <si>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</si>
  <si>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</si>
  <si>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</si>
  <si>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</si>
  <si>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</si>
  <si>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</si>
  <si>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</si>
  <si>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</si>
  <si>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</si>
  <si>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</si>
  <si>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</si>
  <si>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</si>
  <si>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</si>
  <si>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</si>
  <si>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</si>
  <si>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</si>
  <si>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</si>
  <si>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</si>
  <si>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</si>
  <si>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</si>
  <si>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</si>
  <si>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</si>
  <si>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</si>
  <si>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</si>
  <si>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</si>
  <si>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</si>
  <si>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</si>
  <si>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</si>
  <si>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</si>
  <si>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</si>
  <si>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</si>
  <si>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</si>
  <si>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</si>
  <si>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</si>
  <si>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</si>
  <si>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</si>
  <si>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</si>
  <si>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</si>
  <si>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</si>
  <si>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</si>
  <si>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</si>
  <si>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</si>
  <si>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</si>
  <si>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</si>
  <si>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</si>
  <si>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</si>
  <si>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</si>
  <si>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</si>
  <si>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</si>
  <si>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</si>
  <si>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</si>
  <si>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</si>
  <si>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</si>
  <si>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</si>
  <si>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</si>
  <si>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</si>
  <si>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</si>
  <si>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</si>
  <si>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</si>
  <si>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</si>
  <si>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</si>
  <si>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</si>
  <si>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</si>
  <si>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</si>
  <si>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</si>
  <si>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</si>
  <si>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</si>
  <si>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</si>
  <si>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</si>
  <si>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</si>
  <si>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</si>
  <si>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</si>
  <si>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</si>
  <si>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</si>
  <si>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</si>
  <si>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</si>
  <si>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</si>
  <si>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</si>
  <si>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</si>
  <si>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</si>
  <si>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</si>
  <si>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</si>
  <si>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</si>
  <si>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</si>
  <si>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</si>
  <si>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</si>
  <si>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</si>
  <si>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</si>
  <si>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</si>
  <si>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</si>
  <si>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</si>
  <si>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</si>
  <si>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</si>
  <si>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</si>
  <si>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</si>
  <si>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</si>
  <si>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</si>
  <si>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</si>
  <si>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</si>
  <si>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</si>
  <si>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</si>
  <si>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</si>
  <si>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</si>
  <si>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</si>
  <si>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</si>
  <si>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</si>
  <si>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</si>
  <si>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</si>
  <si>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</si>
  <si>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</si>
  <si>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</si>
  <si>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</si>
  <si>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</si>
  <si>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</si>
  <si>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</si>
  <si>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</si>
  <si>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</si>
  <si>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</si>
  <si>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</si>
  <si>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</si>
  <si>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</si>
  <si>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</si>
  <si>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</si>
  <si>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</si>
  <si>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</si>
  <si>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</si>
  <si>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</si>
  <si>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</si>
  <si>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</si>
  <si>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</si>
  <si>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</si>
  <si>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</si>
  <si>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</si>
  <si>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</si>
  <si>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</si>
  <si>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</si>
  <si>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</si>
  <si>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</si>
  <si>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</si>
  <si>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</si>
  <si>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</si>
  <si>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</si>
  <si>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</si>
  <si>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</si>
  <si>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</si>
  <si>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</si>
  <si>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</si>
  <si>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</si>
  <si>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</si>
  <si>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</si>
  <si>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</si>
  <si>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</si>
  <si>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</si>
  <si>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</si>
  <si>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</si>
  <si>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</si>
  <si>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</si>
  <si>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</si>
  <si>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</si>
  <si>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</si>
  <si>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</si>
  <si>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</si>
  <si>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</si>
  <si>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</si>
  <si>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</si>
  <si>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</si>
  <si>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</si>
  <si>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</si>
  <si>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</si>
  <si>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</si>
  <si>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</si>
  <si>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</si>
  <si>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</si>
  <si>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</si>
  <si>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</si>
  <si>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</si>
  <si>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</si>
  <si>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</si>
  <si>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</si>
  <si>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</si>
  <si>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</si>
  <si>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</si>
  <si>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</si>
  <si>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</si>
  <si>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</si>
  <si>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</si>
  <si>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</si>
  <si>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</si>
  <si>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</si>
  <si>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</si>
  <si>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</si>
  <si>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</si>
  <si>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</si>
  <si>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</si>
  <si>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</si>
  <si>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</si>
  <si>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</si>
  <si>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</si>
  <si>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</si>
  <si>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</si>
  <si>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</si>
  <si>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</si>
  <si>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</si>
  <si>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</si>
  <si>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</si>
  <si>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</si>
  <si>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</si>
  <si>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</si>
  <si>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</si>
  <si>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</si>
  <si>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</si>
  <si>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</si>
  <si>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</si>
  <si>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</si>
  <si>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</si>
  <si>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</si>
  <si>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</si>
  <si>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</si>
  <si>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</si>
  <si>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</si>
  <si>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</si>
  <si>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</si>
  <si>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</si>
  <si>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</si>
  <si>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</si>
  <si>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</si>
  <si>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</si>
  <si>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</si>
  <si>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</si>
  <si>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</si>
  <si>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</si>
  <si>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</si>
  <si>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</si>
  <si>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</si>
  <si>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</si>
  <si>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</si>
  <si>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</si>
  <si>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</si>
  <si>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</si>
  <si>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</si>
  <si>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</si>
  <si>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</si>
  <si>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</si>
  <si>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</si>
  <si>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</si>
  <si>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</si>
  <si>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</si>
  <si>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</si>
  <si>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</si>
  <si>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</si>
  <si>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</si>
  <si>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</si>
  <si>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</si>
  <si>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</si>
  <si>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</si>
  <si>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</si>
  <si>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</si>
  <si>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</si>
  <si>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</si>
  <si>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</si>
  <si>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</si>
  <si>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</si>
  <si>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</si>
  <si>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</si>
  <si>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</si>
  <si>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</si>
  <si>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</si>
  <si>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</si>
  <si>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</si>
  <si>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</si>
  <si>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</si>
  <si>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</si>
  <si>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</si>
  <si>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</si>
  <si>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</si>
  <si>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</si>
  <si>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</si>
  <si>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</si>
  <si>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</si>
  <si>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</si>
  <si>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</si>
  <si>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</si>
  <si>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</si>
  <si>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</si>
  <si>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</si>
  <si>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</si>
  <si>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</si>
  <si>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</si>
  <si>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</si>
  <si>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</si>
  <si>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</si>
  <si>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</si>
  <si>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</si>
  <si>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</si>
  <si>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</si>
  <si>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</si>
  <si>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</si>
  <si>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</si>
  <si>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</si>
  <si>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</si>
  <si>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</si>
  <si>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</si>
  <si>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</si>
  <si>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</si>
  <si>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</si>
  <si>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</si>
  <si>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</si>
  <si>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</si>
  <si>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</si>
  <si>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</si>
  <si>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</si>
  <si>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</si>
  <si>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</si>
  <si>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</si>
  <si>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</si>
  <si>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</si>
  <si>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</si>
  <si>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</si>
  <si>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</si>
  <si>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</si>
  <si>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</si>
  <si>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</si>
  <si>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</si>
  <si>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</si>
  <si>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</si>
  <si>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</si>
  <si>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</si>
  <si>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</si>
  <si>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</si>
  <si>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</si>
  <si>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</si>
  <si>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</si>
  <si>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</si>
  <si>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</si>
  <si>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</si>
  <si>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</si>
  <si>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</si>
  <si>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</si>
  <si>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</si>
  <si>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</si>
  <si>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</si>
  <si>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</si>
  <si>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</si>
  <si>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</si>
  <si>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</si>
  <si>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</si>
  <si>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</si>
  <si>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</si>
  <si>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</si>
  <si>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</si>
  <si>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</si>
  <si>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</si>
  <si>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</si>
  <si>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</si>
  <si>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</si>
  <si>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</si>
  <si>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</si>
  <si>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</si>
  <si>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</si>
  <si>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</si>
  <si>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</si>
  <si>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</si>
  <si>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</si>
  <si>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</si>
  <si>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</si>
  <si>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</si>
  <si>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</si>
  <si>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</si>
  <si>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</si>
  <si>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</si>
  <si>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</si>
  <si>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</si>
  <si>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</si>
  <si>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</si>
  <si>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</si>
  <si>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</si>
  <si>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</si>
  <si>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</si>
  <si>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</si>
  <si>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</si>
  <si>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</si>
  <si>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</si>
  <si>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</si>
  <si>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</si>
  <si>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</si>
  <si>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</si>
  <si>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</si>
  <si>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</si>
  <si>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</si>
  <si>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</si>
  <si>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</si>
  <si>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</si>
  <si>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</si>
  <si>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</si>
  <si>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</si>
  <si>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</si>
  <si>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</si>
  <si>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</si>
  <si>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</si>
  <si>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</si>
  <si>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</si>
  <si>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</si>
  <si>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</si>
  <si>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</si>
  <si>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</si>
  <si>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</si>
  <si>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</si>
  <si>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</si>
  <si>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</si>
  <si>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</si>
  <si>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</si>
  <si>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</si>
  <si>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</si>
  <si>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</si>
  <si>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</si>
  <si>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</si>
  <si>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</si>
  <si>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</si>
  <si>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</si>
  <si>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</si>
  <si>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</si>
  <si>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</si>
  <si>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</si>
  <si>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</si>
  <si>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</si>
  <si>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</si>
  <si>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</si>
  <si>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</si>
  <si>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</si>
  <si>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</si>
  <si>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</si>
  <si>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</si>
  <si>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</si>
  <si>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</si>
  <si>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</si>
  <si>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</si>
  <si>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</si>
  <si>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</si>
  <si>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</si>
  <si>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</si>
  <si>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</si>
  <si>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</si>
  <si>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</si>
  <si>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</si>
  <si>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</si>
  <si>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</si>
  <si>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</si>
  <si>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</si>
  <si>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</si>
  <si>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</si>
  <si>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</si>
  <si>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</si>
  <si>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</si>
  <si>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</si>
  <si>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</si>
  <si>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</si>
  <si>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</si>
  <si>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</si>
  <si>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</si>
  <si>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</si>
  <si>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</si>
  <si>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</si>
  <si>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</si>
  <si>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</si>
  <si>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</si>
  <si>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</si>
  <si>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</si>
  <si>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</si>
  <si>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</si>
  <si>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</si>
  <si>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</si>
  <si>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</si>
  <si>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</si>
  <si>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</si>
  <si>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</si>
  <si>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</si>
  <si>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</si>
  <si>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</si>
  <si>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</si>
  <si>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</si>
  <si>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</si>
  <si>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</si>
  <si>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</si>
  <si>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</si>
  <si>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</si>
  <si>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</si>
  <si>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</si>
  <si>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</si>
  <si>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</si>
  <si>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</si>
  <si>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</si>
  <si>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</si>
  <si>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</si>
  <si>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</si>
  <si>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</si>
  <si>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</si>
  <si>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</si>
  <si>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</si>
  <si>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</si>
  <si>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</si>
  <si>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</si>
  <si>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</si>
  <si>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</si>
  <si>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</si>
  <si>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</si>
  <si>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</si>
  <si>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</si>
  <si>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</si>
  <si>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</si>
  <si>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</si>
  <si>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</si>
  <si>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</si>
  <si>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</si>
  <si>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</si>
  <si>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</si>
  <si>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</si>
  <si>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</si>
  <si>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</si>
  <si>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</si>
  <si>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</si>
  <si>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</si>
  <si>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</si>
  <si>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</si>
  <si>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</si>
  <si>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</si>
  <si>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</si>
  <si>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</si>
  <si>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</si>
  <si>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</si>
  <si>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</si>
  <si>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</si>
  <si>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</si>
  <si>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</si>
  <si>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</si>
  <si>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</si>
  <si>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</si>
  <si>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</si>
  <si>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</si>
  <si>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</si>
  <si>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</si>
  <si>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</si>
  <si>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</si>
  <si>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</si>
  <si>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</si>
  <si>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</si>
  <si>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</si>
  <si>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</si>
  <si>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</si>
  <si>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</si>
  <si>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</si>
  <si>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</si>
  <si>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</si>
  <si>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</si>
  <si>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</si>
  <si>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</si>
  <si>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</si>
  <si>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</si>
  <si>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</si>
  <si>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</si>
  <si>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</si>
  <si>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</si>
  <si>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</si>
  <si>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</si>
  <si>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</si>
  <si>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</si>
  <si>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</si>
  <si>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</si>
  <si>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</si>
  <si>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</si>
  <si>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</si>
  <si>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</si>
  <si>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</si>
  <si>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</si>
  <si>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</si>
  <si>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</si>
  <si>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</si>
  <si>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</si>
  <si>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</si>
  <si>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</si>
  <si>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</si>
  <si>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</si>
  <si>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</si>
  <si>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</si>
  <si>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</si>
  <si>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</si>
  <si>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</si>
  <si>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</si>
  <si>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</si>
  <si>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</si>
  <si>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</si>
  <si>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</si>
  <si>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</si>
  <si>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</si>
  <si>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</si>
  <si>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</si>
  <si>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</si>
  <si>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</si>
  <si>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</si>
  <si>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</si>
  <si>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</si>
  <si>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</si>
  <si>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</si>
  <si>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</si>
  <si>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</si>
  <si>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</si>
  <si>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</si>
  <si>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</si>
  <si>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</si>
  <si>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</si>
  <si>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</si>
  <si>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</si>
  <si>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</si>
  <si>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</si>
  <si>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</si>
  <si>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</si>
  <si>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</si>
  <si>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</si>
  <si>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</si>
  <si>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</si>
  <si>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</si>
  <si>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</si>
  <si>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</si>
  <si>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</si>
  <si>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</si>
  <si>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</si>
  <si>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</si>
  <si>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</si>
  <si>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</si>
  <si>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</si>
  <si>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</si>
  <si>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</si>
  <si>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</si>
  <si>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</si>
  <si>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</si>
  <si>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</si>
  <si>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</si>
  <si>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</si>
  <si>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</si>
  <si>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</si>
  <si>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</si>
  <si>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</si>
  <si>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</si>
  <si>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</si>
  <si>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</si>
  <si>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</si>
  <si>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</si>
  <si>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</si>
  <si>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</si>
  <si>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</si>
  <si>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</si>
  <si>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</si>
  <si>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</si>
  <si>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</si>
  <si>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</si>
  <si>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</si>
  <si>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</si>
  <si>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</si>
  <si>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</si>
  <si>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</si>
  <si>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</si>
  <si>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</si>
  <si>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</si>
  <si>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</si>
  <si>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</si>
  <si>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</si>
  <si>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</si>
  <si>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</si>
  <si>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</si>
  <si>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</si>
  <si>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</si>
  <si>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</si>
  <si>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</si>
  <si>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</si>
  <si>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</si>
  <si>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</si>
  <si>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</si>
  <si>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</si>
  <si>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</si>
  <si>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</si>
  <si>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</si>
  <si>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</si>
  <si>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</si>
  <si>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</si>
  <si>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</si>
  <si>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</si>
  <si>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</si>
  <si>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</si>
  <si>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</si>
  <si>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</si>
  <si>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</si>
  <si>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</si>
  <si>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</si>
  <si>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</si>
  <si>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</si>
  <si>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</si>
  <si>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</si>
  <si>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</si>
  <si>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</si>
  <si>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</si>
  <si>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</si>
  <si>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</si>
  <si>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</si>
  <si>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</si>
  <si>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</si>
  <si>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</si>
  <si>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</si>
  <si>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</si>
  <si>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</si>
  <si>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</si>
  <si>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</si>
  <si>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</si>
  <si>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</si>
  <si>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</si>
  <si>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</si>
  <si>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</si>
  <si>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</si>
  <si>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</si>
  <si>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</si>
  <si>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</si>
  <si>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</si>
  <si>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</si>
  <si>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</si>
  <si>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</si>
  <si>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</si>
  <si>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</si>
  <si>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</si>
  <si>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</si>
  <si>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</si>
  <si>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</si>
  <si>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</si>
  <si>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</si>
  <si>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</si>
  <si>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</si>
  <si>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</si>
  <si>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</si>
  <si>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</si>
  <si>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</si>
  <si>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</si>
  <si>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</si>
  <si>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</si>
  <si>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</si>
  <si>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</si>
  <si>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</si>
  <si>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</si>
  <si>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</si>
  <si>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</si>
  <si>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</si>
  <si>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</si>
  <si>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</si>
  <si>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</si>
  <si>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</si>
  <si>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</si>
  <si>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</si>
  <si>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</si>
  <si>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</si>
  <si>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</si>
  <si>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</si>
  <si>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</si>
  <si>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</si>
  <si>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</si>
  <si>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</si>
  <si>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</si>
  <si>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</si>
  <si>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</si>
  <si>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</si>
  <si>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</si>
  <si>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</si>
  <si>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</si>
  <si>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</si>
  <si>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</si>
  <si>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</si>
  <si>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</si>
  <si>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</si>
  <si>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</si>
  <si>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</si>
  <si>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</si>
  <si>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</si>
  <si>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</si>
  <si>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</si>
  <si>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</si>
  <si>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</si>
  <si>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</si>
  <si>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</si>
  <si>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</si>
  <si>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</si>
  <si>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</si>
  <si>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</si>
  <si>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</si>
  <si>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</si>
  <si>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</si>
  <si>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</si>
  <si>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</si>
  <si>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</si>
  <si>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</si>
  <si>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</si>
  <si>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</si>
  <si>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</si>
  <si>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</si>
  <si>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</si>
  <si>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</si>
  <si>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</si>
  <si>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</si>
  <si>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</si>
  <si>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</si>
  <si>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</si>
  <si>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</si>
  <si>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</si>
  <si>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</si>
  <si>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</si>
  <si>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</si>
  <si>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</si>
  <si>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</si>
  <si>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</si>
  <si>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</si>
  <si>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</si>
  <si>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</si>
  <si>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</si>
  <si>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</si>
  <si>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</si>
  <si>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</si>
  <si>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</si>
  <si>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</si>
  <si>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</si>
  <si>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</si>
  <si>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</si>
  <si>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</si>
  <si>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</si>
  <si>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</si>
  <si>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</si>
  <si>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</si>
  <si>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</si>
  <si>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</si>
  <si>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</si>
  <si>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</si>
  <si>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</si>
  <si>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</si>
  <si>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</si>
  <si>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</si>
  <si>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</si>
  <si>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</si>
  <si>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</si>
  <si>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</si>
  <si>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</si>
  <si>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</si>
  <si>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</si>
  <si>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</si>
  <si>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</si>
  <si>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</si>
  <si>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</si>
  <si>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</si>
  <si>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</si>
  <si>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</si>
  <si>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</si>
  <si>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</si>
  <si>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</si>
  <si>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</si>
  <si>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</si>
  <si>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</si>
  <si>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</si>
  <si>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</si>
  <si>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</si>
  <si>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</si>
  <si>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</si>
  <si>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</si>
  <si>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</si>
  <si>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</si>
  <si>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</si>
  <si>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</si>
  <si>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</si>
  <si>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</si>
  <si>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</si>
  <si>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</si>
  <si>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</si>
  <si>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</si>
  <si>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</si>
  <si>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</si>
  <si>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</si>
  <si>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</si>
  <si>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</si>
  <si>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</si>
  <si>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</si>
  <si>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</si>
  <si>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</si>
  <si>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</si>
  <si>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</si>
  <si>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</si>
  <si>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</si>
  <si>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</si>
  <si>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</si>
  <si>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</si>
  <si>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</si>
  <si>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</si>
  <si>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</si>
  <si>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</si>
  <si>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</si>
  <si>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</si>
  <si>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</si>
  <si>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</si>
  <si>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</si>
  <si>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</si>
  <si>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</si>
  <si>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</si>
  <si>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</si>
  <si>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</si>
  <si>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</si>
  <si>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</si>
  <si>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</si>
  <si>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</si>
  <si>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</si>
  <si>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</si>
  <si>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</si>
  <si>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</si>
  <si>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</si>
  <si>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</si>
  <si>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</si>
  <si>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</si>
  <si>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</si>
  <si>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</si>
  <si>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</si>
  <si>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</si>
  <si>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</si>
  <si>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</si>
  <si>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</si>
  <si>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</si>
  <si>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</si>
  <si>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</si>
  <si>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</si>
  <si>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</si>
  <si>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</si>
  <si>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</si>
  <si>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</si>
  <si>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</si>
  <si>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</si>
  <si>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</si>
  <si>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</si>
  <si>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</si>
  <si>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</si>
  <si>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</si>
  <si>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</si>
  <si>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</si>
  <si>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</si>
  <si>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</si>
  <si>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</si>
  <si>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</si>
  <si>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</si>
  <si>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</si>
  <si>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</si>
  <si>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</si>
  <si>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</si>
  <si>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</si>
  <si>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</si>
  <si>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</si>
  <si>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</si>
  <si>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</si>
  <si>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</si>
  <si>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</si>
  <si>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</si>
  <si>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</si>
  <si>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</si>
  <si>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</si>
  <si>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</si>
  <si>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</si>
  <si>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</si>
  <si>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</si>
  <si>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</si>
  <si>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</si>
  <si>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</si>
  <si>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</si>
  <si>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</si>
  <si>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</si>
  <si>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</si>
  <si>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</si>
  <si>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</si>
  <si>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</si>
  <si>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</si>
  <si>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</si>
  <si>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</si>
  <si>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</si>
  <si>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</si>
  <si>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</si>
  <si>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</si>
  <si>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</si>
  <si>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</si>
  <si>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</si>
  <si>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</si>
  <si>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</si>
  <si>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</si>
  <si>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</si>
  <si>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</si>
  <si>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</si>
  <si>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</si>
  <si>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</si>
  <si>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</si>
  <si>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</si>
  <si>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</si>
  <si>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</si>
  <si>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</si>
  <si>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</si>
  <si>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</si>
  <si>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</si>
  <si>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</si>
  <si>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</si>
  <si>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</si>
  <si>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</si>
  <si>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</si>
  <si>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</si>
  <si>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</si>
  <si>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</si>
  <si>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</si>
  <si>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</si>
  <si>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</si>
  <si>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</si>
  <si>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</si>
  <si>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</si>
  <si>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</si>
  <si>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</si>
  <si>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</si>
  <si>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</si>
  <si>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</si>
  <si>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</si>
  <si>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</si>
  <si>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</si>
  <si>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</si>
  <si>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</si>
  <si>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</si>
  <si>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</si>
  <si>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</si>
  <si>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</si>
  <si>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</si>
  <si>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</si>
  <si>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</si>
  <si>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</si>
  <si>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</si>
  <si>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</si>
  <si>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</si>
  <si>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</si>
  <si>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</si>
  <si>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</si>
  <si>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</si>
  <si>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</si>
  <si>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</si>
  <si>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</si>
  <si>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</si>
  <si>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</si>
  <si>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</si>
  <si>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</si>
  <si>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</si>
  <si>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</si>
  <si>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</si>
  <si>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</si>
  <si>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</si>
  <si>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</si>
  <si>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</si>
  <si>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</si>
  <si>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</si>
  <si>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</si>
  <si>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</si>
  <si>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</si>
  <si>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</si>
  <si>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</si>
  <si>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</si>
  <si>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</si>
  <si>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</si>
  <si>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</si>
  <si>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</si>
  <si>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</si>
  <si>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</si>
  <si>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</si>
  <si>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</si>
  <si>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</si>
  <si>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</si>
  <si>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</si>
  <si>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</si>
  <si>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</si>
  <si>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</si>
  <si>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</si>
  <si>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</si>
  <si>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</si>
  <si>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</si>
  <si>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</si>
  <si>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</si>
  <si>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</si>
  <si>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</si>
  <si>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</si>
  <si>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</si>
  <si>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</si>
  <si>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</si>
  <si>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</si>
  <si>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</si>
  <si>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</si>
  <si>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</si>
  <si>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</si>
  <si>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</si>
  <si>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</si>
  <si>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</si>
  <si>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</si>
  <si>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</si>
  <si>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</si>
  <si>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</si>
  <si>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</si>
  <si>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</si>
  <si>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</si>
  <si>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</si>
  <si>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</si>
  <si>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</si>
  <si>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</si>
  <si>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</si>
  <si>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</si>
  <si>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</si>
  <si>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</si>
  <si>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</si>
  <si>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</si>
  <si>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</si>
  <si>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</si>
  <si>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</si>
  <si>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</si>
  <si>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</si>
  <si>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</si>
  <si>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</si>
  <si>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</si>
  <si>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</si>
  <si>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</si>
  <si>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</si>
  <si>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</si>
  <si>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</si>
  <si>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</si>
  <si>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</si>
  <si>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</si>
  <si>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</si>
  <si>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</si>
  <si>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</si>
  <si>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</si>
  <si>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</si>
  <si>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</si>
  <si>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</si>
  <si>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</si>
  <si>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</si>
  <si>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</si>
  <si>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</si>
  <si>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</si>
  <si>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</si>
  <si>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</si>
  <si>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</si>
  <si>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</si>
  <si>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</si>
  <si>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</si>
  <si>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</si>
  <si>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</si>
  <si>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</si>
  <si>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</si>
  <si>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</si>
  <si>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</si>
  <si>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</si>
  <si>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</si>
  <si>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</si>
  <si>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</si>
  <si>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</si>
  <si>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</si>
  <si>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</si>
  <si>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</si>
  <si>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</si>
  <si>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</si>
  <si>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</si>
  <si>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</si>
  <si>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</si>
  <si>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</si>
  <si>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</si>
  <si>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</si>
  <si>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</si>
  <si>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</si>
  <si>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</si>
  <si>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</si>
  <si>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</si>
  <si>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</si>
  <si>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</si>
  <si>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</si>
  <si>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</si>
  <si>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</si>
  <si>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</si>
  <si>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</si>
  <si>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</si>
  <si>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</si>
  <si>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</si>
  <si>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</si>
  <si>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</si>
  <si>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</si>
  <si>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</si>
  <si>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</si>
  <si>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</si>
  <si>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</si>
  <si>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</si>
  <si>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</si>
  <si>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</si>
  <si>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</si>
  <si>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</si>
  <si>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</si>
  <si>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</si>
  <si>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</si>
  <si>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</si>
  <si>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</si>
  <si>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</si>
  <si>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</si>
  <si>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</si>
  <si>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</si>
  <si>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</si>
  <si>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</si>
  <si>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</si>
  <si>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</si>
  <si>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</si>
  <si>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</si>
  <si>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</si>
  <si>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</si>
  <si>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</si>
  <si>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</si>
  <si>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</si>
  <si>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</si>
  <si>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</si>
  <si>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</si>
  <si>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</si>
  <si>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</si>
  <si>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</si>
  <si>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</si>
  <si>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</si>
  <si>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</si>
  <si>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</si>
  <si>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</si>
  <si>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</si>
  <si>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</si>
  <si>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</si>
  <si>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</si>
  <si>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</si>
  <si>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</si>
  <si>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</si>
  <si>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</si>
  <si>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</si>
  <si>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</si>
  <si>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</si>
  <si>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</si>
  <si>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</si>
  <si>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</si>
  <si>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</si>
  <si>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</si>
  <si>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</si>
  <si>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</si>
  <si>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</si>
  <si>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</si>
  <si>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</si>
  <si>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</si>
  <si>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</si>
  <si>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</si>
  <si>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</si>
  <si>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</si>
  <si>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</si>
  <si>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</si>
  <si>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</si>
  <si>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</si>
  <si>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</si>
  <si>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</si>
  <si>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</si>
  <si>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</si>
  <si>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</si>
  <si>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</si>
  <si>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</si>
  <si>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</si>
  <si>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</si>
  <si>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</si>
  <si>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</si>
  <si>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</si>
  <si>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</si>
  <si>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</si>
  <si>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</si>
  <si>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</si>
  <si>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</si>
  <si>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</si>
  <si>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</si>
  <si>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</si>
  <si>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</si>
  <si>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</si>
  <si>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</si>
  <si>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</si>
  <si>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</si>
  <si>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</si>
  <si>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</si>
  <si>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</si>
  <si>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</si>
  <si>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</si>
  <si>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</si>
  <si>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</si>
  <si>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</si>
  <si>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</si>
  <si>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</si>
  <si>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</si>
  <si>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</si>
  <si>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</si>
  <si>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</si>
  <si>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</si>
  <si>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</si>
  <si>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</si>
  <si>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</si>
  <si>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</si>
  <si>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</si>
  <si>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</si>
  <si>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</si>
  <si>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</si>
  <si>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</si>
  <si>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</si>
  <si>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</si>
  <si>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</si>
  <si>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</si>
  <si>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</si>
  <si>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</si>
  <si>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</si>
  <si>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</si>
  <si>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</si>
  <si>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</si>
  <si>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</si>
  <si>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</si>
  <si>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</si>
  <si>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</si>
  <si>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</si>
  <si>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</si>
  <si>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</si>
  <si>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</si>
  <si>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</si>
  <si>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</si>
  <si>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</si>
  <si>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</si>
  <si>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</si>
  <si>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</si>
  <si>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</si>
  <si>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</si>
  <si>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</si>
  <si>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</si>
  <si>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</si>
  <si>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</si>
  <si>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</si>
  <si>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</si>
  <si>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</si>
  <si>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</si>
  <si>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</si>
  <si>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</si>
  <si>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</si>
  <si>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</si>
  <si>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</si>
  <si>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</si>
  <si>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</si>
  <si>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</si>
  <si>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</si>
  <si>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</si>
  <si>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</si>
  <si>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</si>
  <si>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</si>
  <si>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</si>
  <si>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</si>
  <si>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</si>
  <si>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</si>
  <si>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</si>
  <si>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</si>
  <si>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</si>
  <si>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</si>
  <si>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</si>
  <si>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</si>
  <si>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</si>
  <si>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</si>
  <si>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</si>
  <si>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</si>
  <si>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</si>
  <si>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</si>
  <si>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</si>
  <si>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</si>
  <si>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</si>
  <si>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</si>
  <si>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</si>
  <si>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</si>
  <si>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</si>
  <si>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</si>
  <si>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</si>
  <si>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</si>
  <si>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</si>
  <si>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</si>
  <si>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</si>
  <si>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</si>
  <si>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</si>
  <si>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</si>
  <si>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</si>
  <si>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</si>
  <si>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</si>
  <si>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</si>
  <si>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</si>
  <si>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</si>
  <si>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</si>
  <si>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</si>
  <si>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</si>
  <si>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</si>
  <si>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</si>
  <si>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</si>
  <si>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</si>
  <si>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</si>
  <si>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</si>
  <si>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</si>
  <si>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</si>
  <si>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</si>
  <si>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</si>
  <si>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</si>
  <si>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</si>
  <si>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</si>
  <si>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</si>
  <si>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</si>
  <si>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</si>
  <si>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</si>
  <si>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</si>
  <si>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</si>
  <si>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</si>
  <si>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</si>
  <si>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</si>
  <si>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</si>
  <si>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</si>
  <si>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</si>
  <si>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</si>
  <si>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</si>
  <si>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</si>
  <si>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</si>
  <si>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</si>
  <si>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</si>
  <si>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</si>
  <si>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</si>
  <si>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</si>
  <si>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</si>
  <si>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</si>
  <si>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</si>
  <si>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</si>
  <si>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</si>
  <si>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</si>
  <si>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</si>
  <si>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</si>
  <si>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</si>
  <si>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</si>
  <si>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</si>
  <si>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</si>
  <si>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</si>
  <si>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</si>
  <si>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</si>
  <si>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</si>
  <si>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</si>
  <si>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</si>
  <si>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</si>
  <si>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</si>
  <si>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</si>
  <si>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</si>
  <si>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</si>
  <si>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</si>
  <si>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</si>
  <si>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</si>
  <si>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</si>
  <si>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</si>
  <si>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</si>
  <si>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</si>
  <si>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</si>
  <si>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</si>
  <si>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</si>
  <si>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</si>
  <si>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</si>
  <si>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</si>
  <si>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</si>
  <si>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</si>
  <si>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</si>
  <si>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</si>
  <si>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</si>
  <si>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</si>
  <si>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</si>
  <si>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</si>
  <si>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</si>
  <si>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</si>
  <si>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</si>
  <si>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</si>
  <si>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</si>
  <si>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</si>
  <si>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</si>
  <si>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</si>
  <si>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</si>
  <si>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</si>
  <si>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</si>
  <si>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</si>
  <si>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</si>
  <si>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</si>
  <si>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</si>
  <si>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</si>
  <si>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</si>
  <si>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</si>
  <si>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</si>
  <si>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</si>
  <si>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</si>
  <si>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</si>
  <si>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</si>
  <si>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</si>
  <si>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</si>
  <si>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</si>
  <si>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</si>
  <si>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</si>
  <si>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</si>
  <si>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</si>
  <si>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</si>
  <si>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</si>
  <si>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</si>
  <si>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</si>
  <si>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</si>
  <si>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</si>
  <si>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</si>
  <si>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</si>
  <si>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</si>
  <si>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</si>
  <si>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</si>
  <si>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</si>
  <si>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</si>
  <si>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</si>
  <si>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</si>
  <si>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</si>
  <si>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</si>
  <si>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</si>
  <si>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</si>
  <si>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</si>
  <si>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</si>
  <si>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</si>
  <si>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</si>
  <si>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</si>
  <si>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</si>
  <si>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</si>
  <si>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</si>
  <si>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</si>
  <si>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</si>
  <si>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</si>
  <si>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</si>
  <si>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</si>
  <si>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</si>
  <si>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</si>
  <si>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</si>
  <si>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</si>
  <si>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</si>
  <si>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</si>
  <si>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</si>
  <si>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</si>
  <si>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</si>
  <si>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</si>
  <si>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</si>
  <si>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</si>
  <si>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</si>
  <si>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</si>
  <si>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</si>
  <si>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</si>
  <si>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</si>
  <si>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</si>
  <si>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</si>
  <si>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</si>
  <si>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</si>
  <si>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</si>
  <si>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</si>
  <si>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</si>
  <si>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</si>
  <si>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</si>
  <si>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</si>
  <si>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</si>
  <si>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</si>
  <si>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</si>
  <si>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</si>
  <si>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</si>
  <si>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</si>
  <si>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</si>
  <si>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</si>
  <si>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</si>
  <si>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</si>
  <si>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</si>
  <si>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</si>
  <si>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</si>
  <si>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</si>
  <si>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</si>
  <si>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</si>
  <si>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</si>
  <si>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</si>
  <si>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</si>
  <si>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</si>
  <si>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</si>
  <si>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</si>
  <si>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</si>
  <si>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</si>
  <si>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</si>
  <si>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</si>
  <si>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</si>
  <si>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</si>
  <si>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</si>
  <si>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</si>
  <si>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</si>
  <si>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</si>
  <si>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</si>
  <si>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</si>
  <si>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</si>
  <si>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</si>
  <si>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</si>
  <si>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</si>
  <si>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</si>
  <si>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</si>
  <si>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</si>
  <si>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</si>
  <si>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</si>
  <si>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</si>
  <si>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</si>
  <si>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</si>
  <si>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</si>
  <si>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</si>
  <si>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</si>
  <si>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</si>
  <si>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</si>
  <si>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</si>
  <si>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</si>
  <si>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</si>
  <si>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</si>
  <si>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</si>
  <si>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</si>
  <si>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</si>
  <si>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</si>
  <si>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</si>
  <si>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</si>
  <si>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</si>
  <si>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</si>
  <si>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</si>
  <si>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</si>
  <si>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</si>
  <si>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</si>
  <si>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</si>
  <si>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</si>
  <si>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</si>
  <si>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</si>
  <si>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</si>
  <si>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</si>
  <si>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</si>
  <si>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</si>
  <si>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</si>
  <si>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</si>
  <si>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</si>
  <si>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</si>
  <si>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</si>
  <si>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</si>
  <si>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</si>
  <si>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</si>
  <si>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</si>
  <si>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</si>
  <si>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</si>
  <si>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</si>
  <si>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</si>
  <si>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</si>
  <si>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</si>
  <si>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</si>
  <si>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</si>
  <si>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</si>
  <si>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</si>
  <si>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</si>
  <si>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</si>
  <si>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</si>
  <si>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</si>
  <si>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</si>
  <si>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</si>
  <si>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</si>
  <si>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</si>
  <si>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</si>
  <si>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</si>
  <si>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</si>
  <si>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</si>
  <si>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</si>
  <si>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</si>
  <si>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</si>
  <si>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</si>
  <si>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</si>
  <si>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</si>
  <si>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</si>
  <si>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</si>
  <si>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</si>
  <si>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</si>
  <si>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</si>
  <si>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</si>
  <si>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</si>
  <si>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</si>
  <si>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</si>
  <si>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</si>
  <si>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</si>
  <si>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</si>
  <si>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</si>
  <si>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</si>
  <si>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</si>
  <si>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</si>
  <si>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</si>
  <si>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</si>
  <si>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</si>
  <si>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</si>
  <si>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</si>
  <si>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</si>
  <si>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</si>
  <si>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</si>
  <si>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</si>
  <si>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</si>
  <si>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</si>
  <si>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</si>
  <si>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</si>
  <si>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</si>
  <si>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</si>
  <si>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</si>
  <si>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</si>
  <si>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</si>
  <si>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</si>
  <si>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</si>
  <si>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</si>
  <si>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</si>
  <si>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</si>
  <si>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</si>
  <si>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</si>
  <si>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</si>
  <si>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</si>
  <si>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</si>
  <si>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</si>
  <si>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</si>
  <si>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</si>
  <si>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</si>
  <si>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</si>
  <si>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</si>
  <si>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</si>
  <si>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</si>
  <si>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</si>
  <si>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</si>
  <si>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</si>
  <si>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</si>
  <si>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</si>
  <si>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</si>
  <si>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</si>
  <si>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</si>
  <si>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</si>
  <si>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</si>
  <si>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</si>
  <si>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</si>
  <si>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</si>
  <si>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</si>
  <si>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</si>
  <si>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</si>
  <si>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</si>
  <si>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</si>
  <si>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</si>
  <si>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</si>
  <si>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</si>
  <si>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</si>
  <si>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</si>
  <si>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</si>
  <si>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</si>
  <si>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</si>
  <si>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</si>
  <si>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</si>
  <si>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</si>
  <si>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</si>
  <si>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</si>
  <si>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</si>
  <si>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</si>
  <si>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</si>
  <si>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</si>
  <si>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</si>
  <si>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</si>
  <si>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</si>
  <si>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</si>
  <si>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</si>
  <si>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</si>
  <si>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</si>
  <si>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</si>
  <si>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</si>
  <si>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</si>
  <si>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</si>
  <si>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</si>
  <si>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</si>
  <si>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</si>
  <si>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</si>
  <si>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</si>
  <si>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</si>
  <si>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</si>
  <si>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</si>
  <si>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</si>
  <si>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</si>
  <si>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</si>
  <si>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</si>
  <si>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</si>
  <si>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</si>
  <si>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</si>
  <si>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</si>
  <si>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</si>
  <si>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</si>
  <si>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</si>
  <si>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</si>
  <si>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</si>
  <si>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</si>
  <si>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</si>
  <si>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</si>
  <si>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</si>
  <si>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</si>
  <si>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</si>
  <si>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</si>
  <si>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</si>
  <si>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</si>
  <si>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</si>
  <si>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</si>
  <si>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</si>
  <si>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</si>
  <si>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</si>
  <si>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</si>
  <si>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</si>
  <si>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</si>
  <si>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</si>
  <si>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</si>
  <si>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</si>
  <si>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</si>
  <si>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</si>
  <si>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</si>
  <si>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</si>
  <si>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</si>
  <si>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</si>
  <si>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</si>
  <si>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</si>
  <si>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</si>
  <si>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</si>
  <si>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</si>
  <si>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</si>
  <si>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</si>
  <si>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</si>
  <si>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</si>
  <si>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</si>
  <si>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</si>
  <si>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</si>
  <si>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</si>
  <si>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</si>
  <si>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</si>
  <si>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</si>
  <si>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</si>
  <si>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</si>
  <si>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</si>
  <si>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</si>
  <si>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</si>
  <si>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</si>
  <si>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</si>
  <si>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</si>
  <si>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</si>
  <si>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</si>
  <si>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</si>
  <si>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</si>
  <si>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</si>
  <si>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</si>
  <si>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</si>
  <si>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</si>
  <si>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</si>
  <si>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</si>
  <si>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</si>
  <si>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</si>
  <si>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</si>
  <si>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</si>
  <si>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</si>
  <si>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</si>
  <si>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</si>
  <si>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</si>
  <si>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</si>
  <si>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</si>
  <si>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</si>
  <si>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</si>
  <si>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</si>
  <si>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</si>
  <si>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</si>
  <si>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</si>
  <si>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</si>
  <si>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</si>
  <si>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</si>
  <si>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</si>
  <si>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</si>
  <si>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</si>
  <si>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</si>
  <si>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</si>
  <si>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</si>
  <si>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</si>
  <si>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</si>
  <si>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</si>
  <si>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</si>
  <si>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</si>
  <si>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</si>
  <si>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</si>
  <si>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</si>
  <si>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</si>
  <si>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</si>
  <si>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</si>
  <si>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</si>
  <si>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</si>
  <si>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</si>
  <si>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</si>
  <si>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</si>
  <si>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</si>
  <si>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</si>
  <si>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</si>
  <si>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</si>
  <si>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</si>
  <si>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</si>
  <si>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</si>
  <si>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</si>
  <si>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</si>
  <si>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</si>
  <si>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</si>
  <si>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</si>
  <si>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</si>
  <si>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</si>
  <si>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</si>
  <si>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</si>
  <si>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</si>
  <si>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</si>
  <si>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</si>
  <si>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</si>
  <si>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</si>
  <si>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</si>
  <si>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</si>
  <si>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</si>
  <si>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</si>
  <si>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</si>
  <si>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</si>
  <si>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</si>
  <si>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</si>
  <si>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</si>
  <si>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</si>
  <si>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</si>
  <si>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</si>
  <si>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</si>
  <si>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</si>
  <si>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</si>
  <si>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</si>
  <si>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</si>
  <si>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</si>
  <si>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</si>
  <si>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</si>
  <si>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</si>
  <si>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</si>
  <si>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</si>
  <si>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</si>
  <si>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</si>
  <si>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</si>
  <si>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</si>
  <si>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</si>
  <si>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</si>
  <si>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</si>
  <si>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</si>
  <si>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</si>
  <si>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</si>
  <si>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</si>
  <si>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</si>
  <si>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</si>
  <si>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</si>
  <si>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</si>
  <si>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</si>
  <si>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</si>
  <si>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</si>
  <si>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</si>
  <si>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</si>
  <si>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</si>
  <si>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</si>
  <si>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</si>
  <si>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</si>
  <si>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</si>
  <si>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</si>
  <si>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</si>
  <si>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</si>
  <si>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</si>
  <si>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</si>
  <si>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</si>
  <si>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</si>
  <si>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</si>
  <si>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</si>
  <si>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</si>
  <si>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</si>
  <si>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</si>
  <si>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</si>
  <si>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</si>
  <si>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</si>
  <si>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</si>
  <si>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</si>
  <si>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</si>
  <si>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</si>
  <si>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</si>
  <si>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</si>
  <si>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</si>
  <si>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</si>
  <si>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</si>
  <si>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</si>
  <si>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</si>
  <si>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</si>
  <si>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</si>
  <si>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</si>
  <si>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</si>
  <si>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</si>
  <si>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</si>
  <si>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</si>
  <si>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</si>
  <si>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</si>
  <si>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</si>
  <si>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</si>
  <si>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</si>
  <si>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</si>
  <si>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</si>
  <si>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</si>
  <si>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</si>
  <si>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</si>
  <si>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</si>
  <si>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</si>
  <si>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</si>
  <si>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</si>
  <si>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</si>
  <si>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</si>
  <si>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</si>
  <si>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</si>
  <si>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</si>
  <si>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</si>
  <si>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</si>
  <si>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</si>
  <si>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</si>
  <si>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</si>
  <si>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</si>
  <si>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</si>
  <si>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</si>
  <si>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</si>
  <si>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</si>
  <si>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</si>
  <si>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</si>
  <si>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</si>
  <si>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</si>
  <si>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</si>
  <si>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</si>
  <si>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</si>
  <si>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</si>
  <si>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</si>
  <si>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</si>
  <si>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</si>
  <si>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</si>
  <si>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</si>
  <si>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</si>
  <si>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</si>
  <si>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</si>
  <si>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</si>
  <si>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</si>
  <si>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</si>
  <si>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</si>
  <si>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</si>
  <si>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</si>
  <si>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</si>
  <si>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</si>
  <si>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</si>
  <si>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</si>
  <si>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</si>
  <si>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</si>
  <si>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</si>
  <si>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</si>
  <si>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</si>
  <si>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</si>
  <si>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</si>
  <si>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</si>
  <si>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</si>
  <si>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</si>
  <si>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</si>
  <si>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</si>
  <si>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</si>
  <si>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</si>
  <si>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</si>
  <si>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</si>
  <si>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</si>
  <si>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</si>
  <si>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</si>
  <si>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</si>
  <si>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</si>
  <si>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</si>
  <si>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</si>
  <si>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</si>
  <si>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</si>
  <si>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</si>
  <si>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</si>
  <si>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</si>
  <si>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</si>
  <si>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</si>
  <si>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</si>
  <si>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</si>
  <si>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</si>
  <si>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</si>
  <si>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</si>
  <si>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</si>
  <si>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</si>
  <si>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</si>
  <si>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</si>
  <si>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</si>
  <si>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</si>
  <si>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</si>
  <si>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</si>
  <si>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</si>
  <si>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</si>
  <si>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</si>
  <si>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</si>
  <si>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</si>
  <si>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</si>
  <si>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</si>
  <si>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</si>
  <si>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</si>
  <si>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</si>
  <si>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</si>
  <si>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</si>
  <si>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</si>
  <si>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</si>
  <si>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</si>
  <si>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</si>
  <si>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</si>
  <si>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</si>
  <si>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</si>
  <si>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</si>
  <si>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</si>
  <si>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</si>
  <si>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</si>
  <si>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</si>
  <si>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</si>
  <si>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</si>
  <si>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</si>
  <si>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</si>
  <si>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</si>
  <si>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</si>
  <si>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</si>
  <si>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</si>
  <si>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</si>
  <si>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</si>
  <si>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</si>
  <si>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</si>
  <si>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</si>
  <si>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</si>
  <si>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</si>
  <si>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</si>
  <si>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</si>
  <si>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</si>
  <si>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</si>
  <si>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</si>
  <si>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</si>
  <si>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</si>
  <si>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</si>
  <si>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</si>
  <si>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</si>
  <si>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</si>
  <si>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</si>
  <si>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</si>
  <si>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</si>
  <si>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</si>
  <si>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</si>
  <si>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</si>
  <si>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</si>
  <si>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</si>
  <si>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</si>
  <si>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</si>
  <si>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</si>
  <si>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</si>
  <si>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</si>
  <si>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</si>
  <si>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</si>
  <si>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</si>
  <si>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</si>
  <si>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</si>
  <si>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</si>
  <si>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</si>
  <si>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</si>
  <si>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</si>
  <si>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</si>
  <si>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</si>
  <si>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</si>
  <si>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</si>
  <si>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</si>
  <si>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</si>
  <si>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</si>
  <si>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</si>
  <si>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</si>
  <si>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</si>
  <si>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</si>
  <si>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</si>
  <si>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</si>
  <si>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</si>
  <si>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</si>
  <si>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</si>
  <si>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</si>
  <si>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</si>
  <si>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</si>
  <si>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</si>
  <si>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</si>
  <si>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</si>
  <si>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</si>
  <si>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</si>
  <si>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</si>
  <si>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</si>
  <si>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</si>
  <si>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</si>
  <si>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</si>
  <si>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</si>
  <si>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</si>
  <si>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</si>
  <si>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</si>
  <si>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</si>
  <si>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</si>
  <si>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</si>
  <si>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</si>
  <si>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</si>
  <si>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</si>
  <si>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</si>
  <si>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</si>
  <si>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</si>
  <si>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</si>
  <si>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</si>
  <si>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</si>
  <si>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</si>
  <si>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</si>
  <si>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</si>
  <si>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</si>
  <si>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</si>
  <si>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</si>
  <si>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</si>
  <si>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</si>
  <si>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</si>
  <si>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</si>
  <si>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</si>
  <si>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</si>
  <si>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</si>
  <si>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</si>
  <si>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</si>
  <si>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</si>
  <si>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</si>
  <si>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</si>
  <si>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</si>
  <si>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</si>
  <si>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</si>
  <si>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</si>
  <si>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</si>
  <si>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</si>
  <si>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</si>
  <si>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</si>
  <si>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</si>
  <si>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</si>
  <si>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</si>
  <si>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</si>
  <si>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</si>
  <si>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</si>
  <si>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</si>
  <si>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</si>
  <si>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</si>
  <si>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</si>
  <si>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</si>
  <si>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</si>
  <si>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</si>
  <si>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</si>
  <si>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</si>
  <si>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</si>
  <si>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</si>
  <si>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</si>
  <si>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</si>
  <si>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</si>
  <si>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</si>
  <si>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</si>
  <si>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</si>
  <si>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</si>
  <si>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</si>
  <si>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</si>
  <si>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</si>
  <si>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</si>
  <si>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</si>
  <si>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</si>
  <si>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</si>
  <si>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</si>
  <si>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</si>
  <si>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</si>
  <si>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</si>
  <si>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</si>
  <si>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</si>
  <si>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</si>
  <si>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</si>
  <si>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</si>
  <si>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</si>
  <si>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</si>
  <si>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</si>
  <si>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</si>
  <si>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</si>
  <si>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</si>
  <si>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</si>
  <si>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</si>
  <si>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</si>
  <si>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</si>
  <si>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</si>
  <si>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</si>
  <si>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</si>
  <si>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</si>
  <si>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</si>
  <si>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</si>
  <si>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</si>
  <si>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</si>
  <si>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</si>
  <si>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</si>
  <si>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</si>
  <si>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</si>
  <si>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</si>
  <si>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</si>
  <si>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</si>
  <si>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</si>
  <si>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</si>
  <si>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</si>
  <si>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</si>
  <si>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</si>
  <si>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</si>
  <si>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</si>
  <si>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</si>
  <si>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</si>
  <si>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</si>
  <si>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</si>
  <si>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</si>
  <si>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</si>
  <si>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</si>
  <si>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</si>
  <si>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</si>
  <si>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</si>
  <si>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</si>
  <si>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</si>
  <si>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</si>
  <si>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</si>
  <si>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</si>
  <si>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</si>
  <si>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</si>
  <si>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</si>
  <si>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</si>
  <si>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</si>
  <si>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</si>
  <si>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</si>
  <si>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</si>
  <si>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</si>
  <si>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</si>
  <si>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</si>
  <si>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</si>
  <si>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</si>
  <si>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</si>
  <si>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</si>
  <si>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</si>
  <si>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</si>
  <si>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</si>
  <si>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</si>
  <si>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</si>
  <si>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</si>
  <si>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</si>
  <si>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</si>
  <si>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</si>
  <si>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</si>
  <si>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</si>
  <si>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</si>
  <si>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</si>
  <si>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</si>
  <si>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</si>
  <si>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</si>
  <si>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</si>
  <si>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</si>
  <si>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</si>
  <si>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</si>
  <si>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</si>
  <si>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</si>
  <si>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</si>
  <si>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</si>
  <si>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</si>
  <si>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</si>
  <si>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</si>
  <si>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</si>
  <si>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</si>
  <si>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</si>
  <si>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</si>
  <si>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</si>
  <si>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</si>
  <si>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</si>
  <si>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</si>
  <si>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</si>
  <si>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</si>
  <si>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</si>
  <si>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</si>
  <si>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</si>
  <si>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</si>
  <si>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</si>
  <si>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</si>
  <si>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</si>
  <si>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</si>
  <si>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</si>
  <si>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</si>
  <si>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</si>
  <si>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</si>
  <si>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</si>
  <si>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</si>
  <si>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</si>
  <si>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</si>
  <si>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</si>
  <si>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</si>
  <si>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</si>
  <si>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</si>
  <si>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</si>
  <si>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</si>
  <si>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</si>
  <si>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</si>
  <si>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</si>
  <si>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</si>
  <si>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</si>
  <si>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</si>
  <si>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</si>
  <si>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</si>
  <si>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</si>
  <si>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</si>
  <si>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</si>
  <si>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</si>
  <si>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</si>
  <si>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</si>
  <si>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</si>
  <si>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</si>
  <si>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</si>
  <si>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</si>
  <si>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</si>
  <si>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</si>
  <si>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</si>
  <si>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</si>
  <si>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</si>
  <si>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</si>
  <si>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</si>
  <si>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</si>
  <si>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</si>
  <si>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</si>
  <si>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</si>
  <si>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</si>
  <si>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</si>
  <si>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</si>
  <si>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</si>
  <si>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</si>
  <si>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</si>
  <si>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</si>
  <si>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</si>
  <si>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</si>
  <si>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</si>
  <si>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</si>
  <si>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</si>
  <si>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</si>
  <si>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</si>
  <si>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</si>
  <si>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</si>
  <si>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</si>
  <si>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</si>
  <si>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</si>
  <si>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</si>
  <si>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</si>
  <si>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</si>
  <si>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</si>
  <si>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</si>
  <si>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</si>
  <si>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</si>
  <si>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</si>
  <si>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</si>
  <si>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</si>
  <si>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</si>
  <si>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</si>
  <si>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</si>
  <si>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</si>
  <si>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</si>
  <si>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</si>
  <si>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</si>
  <si>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</si>
  <si>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</si>
  <si>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</si>
  <si>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</si>
  <si>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</si>
  <si>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</si>
  <si>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</si>
  <si>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</si>
  <si>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</si>
  <si>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</si>
  <si>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</si>
  <si>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</si>
  <si>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</si>
  <si>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</si>
  <si>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</si>
  <si>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</si>
  <si>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</si>
  <si>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</si>
  <si>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</si>
  <si>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</si>
  <si>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</si>
  <si>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</si>
  <si>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</si>
  <si>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</si>
  <si>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</si>
  <si>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</si>
  <si>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</si>
  <si>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</si>
  <si>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</si>
  <si>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</si>
  <si>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</si>
  <si>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</si>
  <si>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</si>
  <si>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</si>
  <si>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</si>
  <si>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</si>
  <si>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</si>
  <si>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</si>
  <si>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</si>
  <si>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</si>
  <si>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</si>
  <si>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</si>
  <si>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</si>
  <si>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</si>
  <si>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</si>
  <si>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</si>
  <si>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</si>
  <si>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</si>
  <si>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</si>
  <si>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</si>
  <si>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</si>
  <si>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</si>
  <si>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</si>
  <si>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</si>
  <si>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</si>
  <si>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</si>
  <si>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</si>
  <si>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</si>
  <si>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</si>
  <si>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</si>
  <si>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</si>
  <si>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</si>
  <si>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</si>
  <si>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</si>
  <si>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</si>
  <si>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</si>
  <si>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</si>
  <si>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</si>
  <si>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</si>
  <si>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</si>
  <si>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</si>
  <si>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</si>
  <si>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</si>
  <si>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</si>
  <si>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</si>
  <si>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</si>
  <si>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</si>
  <si>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</si>
  <si>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</si>
  <si>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</si>
  <si>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</si>
  <si>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</si>
  <si>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</si>
  <si>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</si>
  <si>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</si>
  <si>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</si>
  <si>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</si>
  <si>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</si>
  <si>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</si>
  <si>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</si>
  <si>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</si>
  <si>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</si>
  <si>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</si>
  <si>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</si>
  <si>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</si>
  <si>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</si>
  <si>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</si>
  <si>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</si>
  <si>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</si>
  <si>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</si>
  <si>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</si>
  <si>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</si>
  <si>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</si>
  <si>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</si>
  <si>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</si>
  <si>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</si>
  <si>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</si>
  <si>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</si>
  <si>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</si>
  <si>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</si>
  <si>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</si>
  <si>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</si>
  <si>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</si>
  <si>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</si>
  <si>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</si>
  <si>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</si>
  <si>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</si>
  <si>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</si>
  <si>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</si>
  <si>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</si>
  <si>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</si>
  <si>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</si>
  <si>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</si>
  <si>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</si>
  <si>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</si>
  <si>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</si>
  <si>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</si>
  <si>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</si>
  <si>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</si>
  <si>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</si>
  <si>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</si>
  <si>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</si>
  <si>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</si>
  <si>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</si>
  <si>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</si>
  <si>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</si>
  <si>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</si>
  <si>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</si>
  <si>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</si>
  <si>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</si>
  <si>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</si>
  <si>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</si>
  <si>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</si>
  <si>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</si>
  <si>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</si>
  <si>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</si>
  <si>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</si>
  <si>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</si>
  <si>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</si>
  <si>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</si>
  <si>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</si>
  <si>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</si>
  <si>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</si>
  <si>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</si>
  <si>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</si>
  <si>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</si>
  <si>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</si>
  <si>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</si>
  <si>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</si>
  <si>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</si>
  <si>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</si>
  <si>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</si>
  <si>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</si>
  <si>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</si>
  <si>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</si>
  <si>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</si>
  <si>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</si>
  <si>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</si>
  <si>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</si>
  <si>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</si>
  <si>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</si>
  <si>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</si>
  <si>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</si>
  <si>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</si>
  <si>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</si>
  <si>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</si>
  <si>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</si>
  <si>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</si>
  <si>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</si>
  <si>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</si>
  <si>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</si>
  <si>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</si>
  <si>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</si>
  <si>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</si>
  <si>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</si>
  <si>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</si>
  <si>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</si>
  <si>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</si>
  <si>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</si>
  <si>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</si>
  <si>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</si>
  <si>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</si>
  <si>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</si>
  <si>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</si>
  <si>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</si>
  <si>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</si>
  <si>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</si>
  <si>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</si>
  <si>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</si>
  <si>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</si>
  <si>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</si>
  <si>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</si>
  <si>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</si>
  <si>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</si>
  <si>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</si>
  <si>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</si>
  <si>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</si>
  <si>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</si>
  <si>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</si>
  <si>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</si>
  <si>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</si>
  <si>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</si>
  <si>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</si>
  <si>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</si>
  <si>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</si>
  <si>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</si>
  <si>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</si>
  <si>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</si>
  <si>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</si>
  <si>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</si>
  <si>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</si>
  <si>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</si>
  <si>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</si>
  <si>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</si>
  <si>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</si>
  <si>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</si>
  <si>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</si>
  <si>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</si>
  <si>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</si>
  <si>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</si>
  <si>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</si>
  <si>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</si>
  <si>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</si>
  <si>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</si>
  <si>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</si>
  <si>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</si>
  <si>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</si>
  <si>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</si>
  <si>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</si>
  <si>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</si>
  <si>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</si>
  <si>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</si>
  <si>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</si>
  <si>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</si>
  <si>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</si>
  <si>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</si>
  <si>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</si>
  <si>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</si>
  <si>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</si>
  <si>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</si>
  <si>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</si>
  <si>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</si>
  <si>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</si>
  <si>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</si>
  <si>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</si>
  <si>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</si>
  <si>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</si>
  <si>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</si>
  <si>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</si>
  <si>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</si>
  <si>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</si>
  <si>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</si>
  <si>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</si>
  <si>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</si>
  <si>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</si>
  <si>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</si>
  <si>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</si>
  <si>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</si>
  <si>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</si>
  <si>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</si>
  <si>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</si>
  <si>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</si>
  <si>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</si>
  <si>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</si>
  <si>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</si>
  <si>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</si>
  <si>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</si>
  <si>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</si>
  <si>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</si>
  <si>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</si>
  <si>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</si>
  <si>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</si>
  <si>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</si>
  <si>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</si>
  <si>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</si>
  <si>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</si>
  <si>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</si>
  <si>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</si>
  <si>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</si>
  <si>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</si>
  <si>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</si>
  <si>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</si>
  <si>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</si>
  <si>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</si>
  <si>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</si>
  <si>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</si>
  <si>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</si>
  <si>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</si>
  <si>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</si>
  <si>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</si>
  <si>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</si>
  <si>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</si>
  <si>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</si>
  <si>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</si>
  <si>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</si>
  <si>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</si>
  <si>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</si>
  <si>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</si>
  <si>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</si>
  <si>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</si>
  <si>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</si>
  <si>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</si>
  <si>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</si>
  <si>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</si>
  <si>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</si>
  <si>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</si>
  <si>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</si>
  <si>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</si>
  <si>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</si>
  <si>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</si>
  <si>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</si>
  <si>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</si>
  <si>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</si>
  <si>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</si>
  <si>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</si>
  <si>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</si>
  <si>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</si>
  <si>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</si>
  <si>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</si>
  <si>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</si>
  <si>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</si>
  <si>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</si>
  <si>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</si>
  <si>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</si>
  <si>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</si>
  <si>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</si>
  <si>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</si>
  <si>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</si>
  <si>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</si>
  <si>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</si>
  <si>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</si>
  <si>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</si>
  <si>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</si>
  <si>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</si>
  <si>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</si>
  <si>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</si>
  <si>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</si>
  <si>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</si>
  <si>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</si>
  <si>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</si>
  <si>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</si>
  <si>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</si>
  <si>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</si>
  <si>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</si>
  <si>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</si>
  <si>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</si>
  <si>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</si>
  <si>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</si>
  <si>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</si>
  <si>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</si>
  <si>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</si>
  <si>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</si>
  <si>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</si>
  <si>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</si>
  <si>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</si>
  <si>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</si>
  <si>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</si>
  <si>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</si>
  <si>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</si>
  <si>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</si>
  <si>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</si>
  <si>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</si>
  <si>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</si>
  <si>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</si>
  <si>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</si>
  <si>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</si>
  <si>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</si>
  <si>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</si>
  <si>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</si>
  <si>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</si>
  <si>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</si>
  <si>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</si>
  <si>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</si>
  <si>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</si>
  <si>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</si>
  <si>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</si>
  <si>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</si>
  <si>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</si>
  <si>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</si>
  <si>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</si>
  <si>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</si>
  <si>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</si>
  <si>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</si>
  <si>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</si>
  <si>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</si>
  <si>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</si>
  <si>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</si>
  <si>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</si>
  <si>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</si>
  <si>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</si>
  <si>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</si>
  <si>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</si>
  <si>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</si>
  <si>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</si>
  <si>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</si>
  <si>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</si>
  <si>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</si>
  <si>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</si>
  <si>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</si>
  <si>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</si>
  <si>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</si>
  <si>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</si>
  <si>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</si>
  <si>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</si>
  <si>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</si>
  <si>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</si>
  <si>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</si>
  <si>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</si>
  <si>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</si>
  <si>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</si>
  <si>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</si>
  <si>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</si>
  <si>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</si>
  <si>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</si>
  <si>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</si>
  <si>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</si>
  <si>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</si>
  <si>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</si>
  <si>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</si>
  <si>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</si>
  <si>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</si>
  <si>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</si>
  <si>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</si>
  <si>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</si>
  <si>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</si>
  <si>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</si>
  <si>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</si>
  <si>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</si>
  <si>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</si>
  <si>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</si>
  <si>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</si>
  <si>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</si>
  <si>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</si>
  <si>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</si>
  <si>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</si>
  <si>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</si>
  <si>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</si>
  <si>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</si>
  <si>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</si>
  <si>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</si>
  <si>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</si>
  <si>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</si>
  <si>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</si>
  <si>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</si>
  <si>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</si>
  <si>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</si>
  <si>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</si>
  <si>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</si>
  <si>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</si>
  <si>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</si>
  <si>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</si>
  <si>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</si>
  <si>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</si>
  <si>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</si>
  <si>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</si>
  <si>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</si>
  <si>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</si>
  <si>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</si>
  <si>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</si>
  <si>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</si>
  <si>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</si>
  <si>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</si>
  <si>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</si>
  <si>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</si>
  <si>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</si>
  <si>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</si>
  <si>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</si>
  <si>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</si>
  <si>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</si>
  <si>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</si>
  <si>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</si>
  <si>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</si>
  <si>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</si>
  <si>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</si>
  <si>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</si>
  <si>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</si>
  <si>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</si>
  <si>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</si>
  <si>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</si>
  <si>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</si>
  <si>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</si>
  <si>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</si>
  <si>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</si>
  <si>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</si>
  <si>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</si>
  <si>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</si>
  <si>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</si>
  <si>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</si>
  <si>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</si>
  <si>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</si>
  <si>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</si>
  <si>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</si>
  <si>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</si>
  <si>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</si>
  <si>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</si>
  <si>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</si>
  <si>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</si>
  <si>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</si>
  <si>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</si>
  <si>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</si>
  <si>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</si>
  <si>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</si>
  <si>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</si>
  <si>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</si>
  <si>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</si>
  <si>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</si>
  <si>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</si>
  <si>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</si>
  <si>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</si>
  <si>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</si>
  <si>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</si>
  <si>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</si>
  <si>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</si>
  <si>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</si>
  <si>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</si>
  <si>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</si>
  <si>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</si>
  <si>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</si>
  <si>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</si>
  <si>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</si>
  <si>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</si>
  <si>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</si>
  <si>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</si>
  <si>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</si>
  <si>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</si>
  <si>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</si>
  <si>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</si>
  <si>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</si>
  <si>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</si>
  <si>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</si>
  <si>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</si>
  <si>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</si>
  <si>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</si>
  <si>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</si>
  <si>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</si>
  <si>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</si>
  <si>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</si>
  <si>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</si>
  <si>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</si>
  <si>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</si>
  <si>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</si>
  <si>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</si>
  <si>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</si>
  <si>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</si>
  <si>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</si>
  <si>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</si>
  <si>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</si>
  <si>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</si>
  <si>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</si>
  <si>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</si>
  <si>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</si>
  <si>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</si>
  <si>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</si>
  <si>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</si>
  <si>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</si>
  <si>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</si>
  <si>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</si>
  <si>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</si>
  <si>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</si>
  <si>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</si>
  <si>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</si>
  <si>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</si>
  <si>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</si>
  <si>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</si>
  <si>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</si>
  <si>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</si>
  <si>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</si>
  <si>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</si>
  <si>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</si>
  <si>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</si>
  <si>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</si>
  <si>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</si>
  <si>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</si>
  <si>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</si>
  <si>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</si>
  <si>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</si>
  <si>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</si>
  <si>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</si>
  <si>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</si>
  <si>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</si>
  <si>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</si>
  <si>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</si>
  <si>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</si>
  <si>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</si>
  <si>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</si>
  <si>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</si>
  <si>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</si>
  <si>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</si>
  <si>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</si>
  <si>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</si>
  <si>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</si>
  <si>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</si>
  <si>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</si>
  <si>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</si>
  <si>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</si>
  <si>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</si>
  <si>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</si>
  <si>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</si>
  <si>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</si>
  <si>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</si>
  <si>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</si>
  <si>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</si>
  <si>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</si>
  <si>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</si>
  <si>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</si>
  <si>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</si>
  <si>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</si>
  <si>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</si>
  <si>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</si>
  <si>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</si>
  <si>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</si>
  <si>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</si>
  <si>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</si>
  <si>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</si>
  <si>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</si>
  <si>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</si>
  <si>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</si>
  <si>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</si>
  <si>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</si>
  <si>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</si>
  <si>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</si>
  <si>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</si>
  <si>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</si>
  <si>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</si>
  <si>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</si>
  <si>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</si>
  <si>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</si>
  <si>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</si>
  <si>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</si>
  <si>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</si>
  <si>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</si>
  <si>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</si>
  <si>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</si>
  <si>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</si>
  <si>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</si>
  <si>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</si>
  <si>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</si>
  <si>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</si>
  <si>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</si>
  <si>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</si>
  <si>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</si>
  <si>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</si>
  <si>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</si>
  <si>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</si>
  <si>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</si>
  <si>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</si>
  <si>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</si>
  <si>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</si>
  <si>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</si>
  <si>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</si>
  <si>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</si>
  <si>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</si>
  <si>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</si>
  <si>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</si>
  <si>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</si>
  <si>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</si>
  <si>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</si>
  <si>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</si>
  <si>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</si>
  <si>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</si>
  <si>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</si>
  <si>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</si>
  <si>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</si>
  <si>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</si>
  <si>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</si>
  <si>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</si>
  <si>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</si>
  <si>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</si>
  <si>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</si>
  <si>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</si>
  <si>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</si>
  <si>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</si>
  <si>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</si>
  <si>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</si>
  <si>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</si>
  <si>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</si>
  <si>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</si>
  <si>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</si>
  <si>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</si>
  <si>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</si>
  <si>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</si>
  <si>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</si>
  <si>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</si>
  <si>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</si>
  <si>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</si>
  <si>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</si>
  <si>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</si>
  <si>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</si>
  <si>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</si>
  <si>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</si>
  <si>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</si>
  <si>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</si>
  <si>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</si>
  <si>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</si>
  <si>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</si>
  <si>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</si>
  <si>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</si>
  <si>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</si>
  <si>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</si>
  <si>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</si>
  <si>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</si>
  <si>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</si>
  <si>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</si>
  <si>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</si>
  <si>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</si>
  <si>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</si>
  <si>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</si>
  <si>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</si>
  <si>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</si>
  <si>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</si>
  <si>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</si>
  <si>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</si>
  <si>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</si>
  <si>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</si>
  <si>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</si>
  <si>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</si>
  <si>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</si>
  <si>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</si>
  <si>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</si>
  <si>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</si>
  <si>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</si>
  <si>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</si>
  <si>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</si>
  <si>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</si>
  <si>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</si>
  <si>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</si>
  <si>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</si>
  <si>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</si>
  <si>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</si>
  <si>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</si>
  <si>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</si>
  <si>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</si>
  <si>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</si>
  <si>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</si>
  <si>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</si>
  <si>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</si>
  <si>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</si>
  <si>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</si>
  <si>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</si>
  <si>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</si>
  <si>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</si>
  <si>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</si>
  <si>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</si>
  <si>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</si>
  <si>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</si>
  <si>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</si>
  <si>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</si>
  <si>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</si>
  <si>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</si>
  <si>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</si>
  <si>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</si>
  <si>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</si>
  <si>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</si>
  <si>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</si>
  <si>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</si>
  <si>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</si>
  <si>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</si>
  <si>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</si>
  <si>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</si>
  <si>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</si>
  <si>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</si>
  <si>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</si>
  <si>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</si>
  <si>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</si>
  <si>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</si>
  <si>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</si>
  <si>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</si>
  <si>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</si>
  <si>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</si>
  <si>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</si>
  <si>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</si>
  <si>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</si>
  <si>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</si>
  <si>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</si>
  <si>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</si>
  <si>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</si>
  <si>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</si>
  <si>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</si>
  <si>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</si>
  <si>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</si>
  <si>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</si>
  <si>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</si>
  <si>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</si>
  <si>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</si>
  <si>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</si>
  <si>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</si>
  <si>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</si>
  <si>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</si>
  <si>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</si>
  <si>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</si>
  <si>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</si>
  <si>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</si>
  <si>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</si>
  <si>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</si>
  <si>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</si>
  <si>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</si>
  <si>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</si>
  <si>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</si>
  <si>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</si>
  <si>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</si>
  <si>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</si>
  <si>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</si>
  <si>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</si>
  <si>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</si>
  <si>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</si>
  <si>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</si>
  <si>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</si>
  <si>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</si>
  <si>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</si>
  <si>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</si>
  <si>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</si>
  <si>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</si>
  <si>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</si>
  <si>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</si>
  <si>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</si>
  <si>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</si>
  <si>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</si>
  <si>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</si>
  <si>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</si>
  <si>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</si>
  <si>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</si>
  <si>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</si>
  <si>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</si>
  <si>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</si>
  <si>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</si>
  <si>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</si>
  <si>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</si>
  <si>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</si>
  <si>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</si>
  <si>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</si>
  <si>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</si>
  <si>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</si>
  <si>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</si>
  <si>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</si>
  <si>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</si>
  <si>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</si>
  <si>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</si>
  <si>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</si>
  <si>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</si>
  <si>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</si>
  <si>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</si>
  <si>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</si>
  <si>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</si>
  <si>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</si>
  <si>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</si>
  <si>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</si>
  <si>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</si>
  <si>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</si>
  <si>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</si>
  <si>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</si>
  <si>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</si>
  <si>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</si>
  <si>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</si>
  <si>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</si>
  <si>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</si>
  <si>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</si>
  <si>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</si>
  <si>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</si>
  <si>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</si>
  <si>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</si>
  <si>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</si>
  <si>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</si>
  <si>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</si>
  <si>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</si>
  <si>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</si>
  <si>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</si>
  <si>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</si>
  <si>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</si>
  <si>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</si>
  <si>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</si>
  <si>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</si>
  <si>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</si>
  <si>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</si>
  <si>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</si>
  <si>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</si>
  <si>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</si>
  <si>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</si>
  <si>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</si>
  <si>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</si>
  <si>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</si>
  <si>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</si>
  <si>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</si>
  <si>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</si>
  <si>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</si>
  <si>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</si>
  <si>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</si>
  <si>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</si>
  <si>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</si>
  <si>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</si>
  <si>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</si>
  <si>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</si>
  <si>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</si>
  <si>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</si>
  <si>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</si>
  <si>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</si>
  <si>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</si>
  <si>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</si>
  <si>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</si>
  <si>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</si>
  <si>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</si>
  <si>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</si>
  <si>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</si>
  <si>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</si>
  <si>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</si>
  <si>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</si>
  <si>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</si>
  <si>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</si>
  <si>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</si>
  <si>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</si>
  <si>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</si>
  <si>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</si>
  <si>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</si>
  <si>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</si>
  <si>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</si>
  <si>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</si>
  <si>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</si>
  <si>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</si>
  <si>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</si>
  <si>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</si>
  <si>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</si>
  <si>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</si>
  <si>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</si>
  <si>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</si>
  <si>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</si>
  <si>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</si>
  <si>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</si>
  <si>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</si>
  <si>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</si>
  <si>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</si>
  <si>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</si>
  <si>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</si>
  <si>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</si>
  <si>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</si>
  <si>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</si>
  <si>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</si>
  <si>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</si>
  <si>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</si>
  <si>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</si>
  <si>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</si>
  <si>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</si>
  <si>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</si>
  <si>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</si>
  <si>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</si>
  <si>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</si>
  <si>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</si>
  <si>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</si>
  <si>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</si>
  <si>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</si>
  <si>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</si>
  <si>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</si>
  <si>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</si>
  <si>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</si>
  <si>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</si>
  <si>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</si>
  <si>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</si>
  <si>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</si>
  <si>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</si>
  <si>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</si>
  <si>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</si>
  <si>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</si>
  <si>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</si>
  <si>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</si>
  <si>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</si>
  <si>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</si>
  <si>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</si>
  <si>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</si>
  <si>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</si>
  <si>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</si>
  <si>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</si>
  <si>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</si>
  <si>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</si>
  <si>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</si>
  <si>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</si>
  <si>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</si>
  <si>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</si>
  <si>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</si>
  <si>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</si>
  <si>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</si>
  <si>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</si>
  <si>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</si>
  <si>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</si>
  <si>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</si>
  <si>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</si>
  <si>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</si>
  <si>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</si>
  <si>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</si>
  <si>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</si>
  <si>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</si>
  <si>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</si>
  <si>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</si>
  <si>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</si>
  <si>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</si>
  <si>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</si>
  <si>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</si>
  <si>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</si>
  <si>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</si>
  <si>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</si>
  <si>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</si>
  <si>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</si>
  <si>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</si>
  <si>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</si>
  <si>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</si>
  <si>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</si>
  <si>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</si>
  <si>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</si>
  <si>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</si>
  <si>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</si>
  <si>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</si>
  <si>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</si>
  <si>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</si>
  <si>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</si>
  <si>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</si>
  <si>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</si>
  <si>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</si>
  <si>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</si>
  <si>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</si>
  <si>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</si>
  <si>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</si>
  <si>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</si>
  <si>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</si>
  <si>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</si>
  <si>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</si>
  <si>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</si>
  <si>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</si>
  <si>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</si>
  <si>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</si>
  <si>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</si>
  <si>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</si>
  <si>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</si>
  <si>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</si>
  <si>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</si>
  <si>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</si>
  <si>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</si>
  <si>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</si>
  <si>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</si>
  <si>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</si>
  <si>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</si>
  <si>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</si>
  <si>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</si>
  <si>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</si>
  <si>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</si>
  <si>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</si>
  <si>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</si>
  <si>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</si>
  <si>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</si>
  <si>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</si>
  <si>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</si>
  <si>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</si>
  <si>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</si>
  <si>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</si>
  <si>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</si>
  <si>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</si>
  <si>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</si>
  <si>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</si>
  <si>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</si>
  <si>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</si>
  <si>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</si>
  <si>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</si>
  <si>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</si>
  <si>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</si>
  <si>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</si>
  <si>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</si>
  <si>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</si>
  <si>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</si>
  <si>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</si>
  <si>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</si>
  <si>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</si>
  <si>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</si>
  <si>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</si>
  <si>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</si>
  <si>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</si>
  <si>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</si>
  <si>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</si>
  <si>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</si>
  <si>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</si>
  <si>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</si>
  <si>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</si>
  <si>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</si>
  <si>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</si>
  <si>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</si>
  <si>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</si>
  <si>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</si>
  <si>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</si>
  <si>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</si>
  <si>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</si>
  <si>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</si>
  <si>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</si>
  <si>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</si>
  <si>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</si>
  <si>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</si>
  <si>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</si>
  <si>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</si>
  <si>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</si>
  <si>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</si>
  <si>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</si>
  <si>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</si>
  <si>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</si>
  <si>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</si>
  <si>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</si>
  <si>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</si>
  <si>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</si>
  <si>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</si>
  <si>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</si>
  <si>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</si>
  <si>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</si>
  <si>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</si>
  <si>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</si>
  <si>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</si>
  <si>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</si>
  <si>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</si>
  <si>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</si>
  <si>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</si>
  <si>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</si>
  <si>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</si>
  <si>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</si>
  <si>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</si>
  <si>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</si>
  <si>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</si>
  <si>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</si>
  <si>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</si>
  <si>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</si>
  <si>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</si>
  <si>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</si>
  <si>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</si>
  <si>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</si>
  <si>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</si>
  <si>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</si>
  <si>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</si>
  <si>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</si>
  <si>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</si>
  <si>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</si>
  <si>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</si>
  <si>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</si>
  <si>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</si>
  <si>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</si>
  <si>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</si>
  <si>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</si>
  <si>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</si>
  <si>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</si>
  <si>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</si>
  <si>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</si>
  <si>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</si>
  <si>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</si>
  <si>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</si>
  <si>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</si>
  <si>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</si>
  <si>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</si>
  <si>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</si>
  <si>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</si>
  <si>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</si>
  <si>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</si>
  <si>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</si>
  <si>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</si>
  <si>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</si>
  <si>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</si>
  <si>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</si>
  <si>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</si>
  <si>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</si>
  <si>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</si>
  <si>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</si>
  <si>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</si>
  <si>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</si>
  <si>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</si>
  <si>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</si>
  <si>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</si>
  <si>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</si>
  <si>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</si>
  <si>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</si>
  <si>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</si>
  <si>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</si>
  <si>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</si>
  <si>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</si>
  <si>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</si>
  <si>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</si>
  <si>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</si>
  <si>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</si>
  <si>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</si>
  <si>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</si>
  <si>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</si>
  <si>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</si>
  <si>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</si>
  <si>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</si>
  <si>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</si>
  <si>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</si>
  <si>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</si>
  <si>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</si>
  <si>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</si>
  <si>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</si>
  <si>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</si>
  <si>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</si>
  <si>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</si>
  <si>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</si>
  <si>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</si>
  <si>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</si>
  <si>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</si>
  <si>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</si>
  <si>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</si>
  <si>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</si>
  <si>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</si>
  <si>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</si>
  <si>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</si>
  <si>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</si>
  <si>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</si>
  <si>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</si>
  <si>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</si>
  <si>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</si>
  <si>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</si>
  <si>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</si>
  <si>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</si>
  <si>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</si>
  <si>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</si>
  <si>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</si>
  <si>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</si>
  <si>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</si>
  <si>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</si>
  <si>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</si>
  <si>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</si>
  <si>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</si>
  <si>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</si>
  <si>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</si>
  <si>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</si>
  <si>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</si>
  <si>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</si>
  <si>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</si>
  <si>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</si>
  <si>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</si>
  <si>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</si>
  <si>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</si>
  <si>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</si>
  <si>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</si>
  <si>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</si>
  <si>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</si>
  <si>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</si>
  <si>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</si>
  <si>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</si>
  <si>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</si>
  <si>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</si>
  <si>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</si>
  <si>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</si>
  <si>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</si>
  <si>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</si>
  <si>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</si>
  <si>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</si>
  <si>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</si>
  <si>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</si>
  <si>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</si>
  <si>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</si>
  <si>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</si>
  <si>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</si>
  <si>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</si>
  <si>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</si>
  <si>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</si>
  <si>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</si>
  <si>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</si>
  <si>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</si>
  <si>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</si>
  <si>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</si>
  <si>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</si>
  <si>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</si>
  <si>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</si>
  <si>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</si>
  <si>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</si>
  <si>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</si>
  <si>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</si>
  <si>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</si>
  <si>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</si>
  <si>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</si>
  <si>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</si>
  <si>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</si>
  <si>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</si>
  <si>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</si>
  <si>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</si>
  <si>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</si>
  <si>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</si>
  <si>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</si>
  <si>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</si>
  <si>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</si>
  <si>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</si>
  <si>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</si>
  <si>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</si>
  <si>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</si>
  <si>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</si>
  <si>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</si>
  <si>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</si>
  <si>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</si>
  <si>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</si>
  <si>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</si>
  <si>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</si>
  <si>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</si>
  <si>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</si>
  <si>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</si>
  <si>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</si>
  <si>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</si>
  <si>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</si>
  <si>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</si>
  <si>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</si>
  <si>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</si>
  <si>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</si>
  <si>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</si>
  <si>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</si>
  <si>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</si>
  <si>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</si>
  <si>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</si>
  <si>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</si>
  <si>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</si>
  <si>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</si>
  <si>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</si>
  <si>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</si>
  <si>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</si>
  <si>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</si>
  <si>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</si>
  <si>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</si>
  <si>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</si>
  <si>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</si>
  <si>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</si>
  <si>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</si>
  <si>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</si>
  <si>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</si>
  <si>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</si>
  <si>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</si>
  <si>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</si>
  <si>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</si>
  <si>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</si>
  <si>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</si>
  <si>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</si>
  <si>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</si>
  <si>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</si>
  <si>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</si>
  <si>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</si>
  <si>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</si>
  <si>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</si>
  <si>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</si>
  <si>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</si>
  <si>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</si>
  <si>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</si>
  <si>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</si>
  <si>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</si>
  <si>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</si>
  <si>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</si>
  <si>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</si>
  <si>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</si>
  <si>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</si>
  <si>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</si>
  <si>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</si>
  <si>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</si>
  <si>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</si>
  <si>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</si>
  <si>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</si>
  <si>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</si>
  <si>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</si>
  <si>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</si>
  <si>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</si>
  <si>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</si>
  <si>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</si>
  <si>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</si>
  <si>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</si>
  <si>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</si>
  <si>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</si>
  <si>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</si>
  <si>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</si>
  <si>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</si>
  <si>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</si>
  <si>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</si>
  <si>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</si>
  <si>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</si>
  <si>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</si>
  <si>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</si>
  <si>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</si>
  <si>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</si>
  <si>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</si>
  <si>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</si>
  <si>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</si>
  <si>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</si>
  <si>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</si>
  <si>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</si>
  <si>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</si>
  <si>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</si>
  <si>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</si>
  <si>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</si>
  <si>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</si>
  <si>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</si>
  <si>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</si>
  <si>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</si>
  <si>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</si>
  <si>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</si>
  <si>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</si>
  <si>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</si>
  <si>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</si>
  <si>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</si>
  <si>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</si>
  <si>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</si>
  <si>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</si>
  <si>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</si>
  <si>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</si>
  <si>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</si>
  <si>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</si>
  <si>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</si>
  <si>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</si>
  <si>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</si>
  <si>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</si>
  <si>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</si>
  <si>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</si>
  <si>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</si>
  <si>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</si>
  <si>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</si>
  <si>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</si>
  <si>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</si>
  <si>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</si>
  <si>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</si>
  <si>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</si>
  <si>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</si>
  <si>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</si>
  <si>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</si>
  <si>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</si>
  <si>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</si>
  <si>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</si>
  <si>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</si>
  <si>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</si>
  <si>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</si>
  <si>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</si>
  <si>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</si>
  <si>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</si>
  <si>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</si>
  <si>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</si>
  <si>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</si>
  <si>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</si>
  <si>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</si>
  <si>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</si>
  <si>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</si>
  <si>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</si>
  <si>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</si>
  <si>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</si>
  <si>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</si>
  <si>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</si>
  <si>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</si>
  <si>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</si>
  <si>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</si>
  <si>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</si>
  <si>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</si>
  <si>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</si>
  <si>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</si>
  <si>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</si>
  <si>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</si>
  <si>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</si>
  <si>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</si>
  <si>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</si>
  <si>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</si>
  <si>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</si>
  <si>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</si>
  <si>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</si>
  <si>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</si>
  <si>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</si>
  <si>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</si>
  <si>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</si>
  <si>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</si>
  <si>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</si>
  <si>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</si>
  <si>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</si>
  <si>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</si>
  <si>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</si>
  <si>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</si>
  <si>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</si>
  <si>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</si>
  <si>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</si>
  <si>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</si>
  <si>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</si>
  <si>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</si>
  <si>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</si>
  <si>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</si>
  <si>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</si>
  <si>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</si>
  <si>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</si>
  <si>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</si>
  <si>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</si>
  <si>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</si>
  <si>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</si>
  <si>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</si>
  <si>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</si>
  <si>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</si>
  <si>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</si>
  <si>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</si>
  <si>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</si>
  <si>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</si>
  <si>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</si>
  <si>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</si>
  <si>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</si>
  <si>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</si>
  <si>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</si>
  <si>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</si>
  <si>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</si>
  <si>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</si>
  <si>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</si>
  <si>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</si>
  <si>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</si>
  <si>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</si>
  <si>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</si>
  <si>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</si>
  <si>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</si>
  <si>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</si>
  <si>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</si>
  <si>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</si>
  <si>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</si>
  <si>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</si>
  <si>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</si>
  <si>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</si>
  <si>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</si>
  <si>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</si>
  <si>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</si>
  <si>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</si>
  <si>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</si>
  <si>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</si>
  <si>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</si>
  <si>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</si>
  <si>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</si>
  <si>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</si>
  <si>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</si>
  <si>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</si>
  <si>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</si>
  <si>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</si>
  <si>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</si>
  <si>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</si>
  <si>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</si>
  <si>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</si>
  <si>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</si>
  <si>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</si>
  <si>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</si>
  <si>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</si>
  <si>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</si>
  <si>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</si>
  <si>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</si>
  <si>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</si>
  <si>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</si>
  <si>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</si>
  <si>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</si>
  <si>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</si>
  <si>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</si>
  <si>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</si>
  <si>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</si>
  <si>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</si>
  <si>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</si>
  <si>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</si>
  <si>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</si>
  <si>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</si>
  <si>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</si>
  <si>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</si>
  <si>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</si>
  <si>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</si>
  <si>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</si>
  <si>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</si>
  <si>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</si>
  <si>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</si>
  <si>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</si>
  <si>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</si>
  <si>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</si>
  <si>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</si>
  <si>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</si>
  <si>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</si>
  <si>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</si>
  <si>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</si>
  <si>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</si>
  <si>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</si>
  <si>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</si>
  <si>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</si>
  <si>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</si>
  <si>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</si>
  <si>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</si>
  <si>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</si>
  <si>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</si>
  <si>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</si>
  <si>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</si>
  <si>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</si>
  <si>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</si>
  <si>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</si>
  <si>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</si>
  <si>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</si>
  <si>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</si>
  <si>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</si>
  <si>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</si>
  <si>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</si>
  <si>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</si>
  <si>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</si>
  <si>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</si>
  <si>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</si>
  <si>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</si>
  <si>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</si>
  <si>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</si>
  <si>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</si>
  <si>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</si>
  <si>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</si>
  <si>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</si>
  <si>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</si>
  <si>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</si>
  <si>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</si>
  <si>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</si>
  <si>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</si>
  <si>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</si>
  <si>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</si>
  <si>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</si>
  <si>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</si>
  <si>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</si>
  <si>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</si>
  <si>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</si>
  <si>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</si>
  <si>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</si>
  <si>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</si>
  <si>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</si>
  <si>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</si>
  <si>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</si>
  <si>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</si>
  <si>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</si>
  <si>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</si>
  <si>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</si>
  <si>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</si>
  <si>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</si>
  <si>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</si>
  <si>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</si>
  <si>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</si>
  <si>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</si>
  <si>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</si>
  <si>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</si>
  <si>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</si>
  <si>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</si>
  <si>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</si>
  <si>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</si>
  <si>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</si>
  <si>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</si>
  <si>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</si>
  <si>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</si>
  <si>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</si>
  <si>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</si>
  <si>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</si>
  <si>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</si>
  <si>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</si>
  <si>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</si>
  <si>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</si>
  <si>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</si>
  <si>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</si>
  <si>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</si>
  <si>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</si>
  <si>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</si>
  <si>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</si>
  <si>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</si>
  <si>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</si>
  <si>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</si>
  <si>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</si>
  <si>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</si>
  <si>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</si>
  <si>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</si>
  <si>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</si>
  <si>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</si>
  <si>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</si>
  <si>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</si>
  <si>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</si>
  <si>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</si>
  <si>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</si>
  <si>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</si>
  <si>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</si>
  <si>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</si>
  <si>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</si>
  <si>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</si>
  <si>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</si>
  <si>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</si>
  <si>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</si>
  <si>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</si>
  <si>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</si>
  <si>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</si>
  <si>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</si>
  <si>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</si>
  <si>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</si>
  <si>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</si>
  <si>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</si>
  <si>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</si>
  <si>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</si>
  <si>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</si>
  <si>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</si>
  <si>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</si>
  <si>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</si>
  <si>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</si>
  <si>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</si>
  <si>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</si>
  <si>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</si>
  <si>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</si>
  <si>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</si>
  <si>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</si>
  <si>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</si>
  <si>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</si>
  <si>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</si>
  <si>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</si>
  <si>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</si>
  <si>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</si>
  <si>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</si>
  <si>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</si>
  <si>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</si>
  <si>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</si>
  <si>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</si>
  <si>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</si>
  <si>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</si>
  <si>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</si>
  <si>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</si>
  <si>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</si>
  <si>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</si>
  <si>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</si>
  <si>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</si>
  <si>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</si>
  <si>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</si>
  <si>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</si>
  <si>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</si>
  <si>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</si>
  <si>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</si>
  <si>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</si>
  <si>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</si>
  <si>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</si>
  <si>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</si>
  <si>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</si>
  <si>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</si>
  <si>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</si>
  <si>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</si>
  <si>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</si>
  <si>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</si>
  <si>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</si>
  <si>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</si>
  <si>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</si>
  <si>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</si>
  <si>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</si>
  <si>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</si>
  <si>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</si>
  <si>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</si>
  <si>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</si>
  <si>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</si>
  <si>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</si>
  <si>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</si>
  <si>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</si>
  <si>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</si>
  <si>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</si>
  <si>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</si>
  <si>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</si>
  <si>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</si>
  <si>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</si>
  <si>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</si>
  <si>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</si>
  <si>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</si>
  <si>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</si>
  <si>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</si>
  <si>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</si>
  <si>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</si>
  <si>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</si>
  <si>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</si>
  <si>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</si>
  <si>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</si>
  <si>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</si>
  <si>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</si>
  <si>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</si>
  <si>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</si>
  <si>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</si>
  <si>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</si>
  <si>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</si>
  <si>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</si>
  <si>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</si>
  <si>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</si>
  <si>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</si>
  <si>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</si>
  <si>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</si>
  <si>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</si>
  <si>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</si>
  <si>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</si>
  <si>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</si>
  <si>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</si>
  <si>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</si>
  <si>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</si>
  <si>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</si>
  <si>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</si>
  <si>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</si>
  <si>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</si>
  <si>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</si>
  <si>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</si>
  <si>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</si>
  <si>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</si>
  <si>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</si>
  <si>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</si>
  <si>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</si>
  <si>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</si>
  <si>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</si>
  <si>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</si>
  <si>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</si>
  <si>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</si>
  <si>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</si>
  <si>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</si>
  <si>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</si>
  <si>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</si>
  <si>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</si>
  <si>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</si>
  <si>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</si>
  <si>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</si>
  <si>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</si>
  <si>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</si>
  <si>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</si>
  <si>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</si>
  <si>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</si>
  <si>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</si>
  <si>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</si>
  <si>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</si>
  <si>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</si>
  <si>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</si>
  <si>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</si>
  <si>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</si>
  <si>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</si>
  <si>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</si>
  <si>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</si>
  <si>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</si>
  <si>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</si>
  <si>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</si>
  <si>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</si>
  <si>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</si>
  <si>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</si>
  <si>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</si>
  <si>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</si>
  <si>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</si>
  <si>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</si>
  <si>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</si>
  <si>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</si>
  <si>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</si>
  <si>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</si>
  <si>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</si>
  <si>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</si>
  <si>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</si>
  <si>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</si>
  <si>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</si>
  <si>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</si>
  <si>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</si>
  <si>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</si>
  <si>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</si>
  <si>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</si>
  <si>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</si>
  <si>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</si>
  <si>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</si>
  <si>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</si>
  <si>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</si>
  <si>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</si>
  <si>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</si>
  <si>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</si>
  <si>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</si>
  <si>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</si>
  <si>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</si>
  <si>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</si>
  <si>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</si>
  <si>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</si>
  <si>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</si>
  <si>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</si>
  <si>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</si>
  <si>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</si>
  <si>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</si>
  <si>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</si>
  <si>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</si>
  <si>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</si>
  <si>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</si>
  <si>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</si>
  <si>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</si>
  <si>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</si>
  <si>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</si>
  <si>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</si>
  <si>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</si>
  <si>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</si>
  <si>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</si>
  <si>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</si>
  <si>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</si>
  <si>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</si>
  <si>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</si>
  <si>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</si>
  <si>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</si>
  <si>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</si>
  <si>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</si>
  <si>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</si>
  <si>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</si>
  <si>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</si>
  <si>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</si>
  <si>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</si>
  <si>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</si>
  <si>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</si>
  <si>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</si>
  <si>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</si>
  <si>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</si>
  <si>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</si>
  <si>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</si>
  <si>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</si>
  <si>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</si>
  <si>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</si>
  <si>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</si>
  <si>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</si>
  <si>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</si>
  <si>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</si>
  <si>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</si>
  <si>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</si>
  <si>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</si>
  <si>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</si>
  <si>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</si>
  <si>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</si>
  <si>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</si>
  <si>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</si>
  <si>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</si>
  <si>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</si>
  <si>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</si>
  <si>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</si>
  <si>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</si>
  <si>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</si>
  <si>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</si>
  <si>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</si>
  <si>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</si>
  <si>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</si>
  <si>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</si>
  <si>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</si>
  <si>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</si>
  <si>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</si>
  <si>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</si>
  <si>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</si>
  <si>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</si>
  <si>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</si>
  <si>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</si>
  <si>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</si>
  <si>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</si>
  <si>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</si>
  <si>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</si>
  <si>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</si>
  <si>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</si>
  <si>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</si>
  <si>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</si>
  <si>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</si>
  <si>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</si>
  <si>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</si>
  <si>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</si>
  <si>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</si>
  <si>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</si>
  <si>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</si>
  <si>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</si>
  <si>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</si>
  <si>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</si>
  <si>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</si>
  <si>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</si>
  <si>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</si>
  <si>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</si>
  <si>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</si>
  <si>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</si>
  <si>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</si>
  <si>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</si>
  <si>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</si>
  <si>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</si>
  <si>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</si>
  <si>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</si>
  <si>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</si>
  <si>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</si>
  <si>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</si>
  <si>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</si>
  <si>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</si>
  <si>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</si>
  <si>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</si>
  <si>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</si>
  <si>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</si>
  <si>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</si>
  <si>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</si>
  <si>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</si>
  <si>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</si>
  <si>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</si>
  <si>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</si>
  <si>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</si>
  <si>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</si>
  <si>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</si>
  <si>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</si>
  <si>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</si>
  <si>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</si>
  <si>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</si>
  <si>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</si>
  <si>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</si>
  <si>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</si>
  <si>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</si>
  <si>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</si>
  <si>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</si>
  <si>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</si>
  <si>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</si>
  <si>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</si>
  <si>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</si>
  <si>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</si>
  <si>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</si>
  <si>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</si>
  <si>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</si>
  <si>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</si>
  <si>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</si>
  <si>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</si>
  <si>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</si>
  <si>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</si>
  <si>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</si>
  <si>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</si>
  <si>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</si>
  <si>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</si>
  <si>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</si>
  <si>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</si>
  <si>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</si>
  <si>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</si>
  <si>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</si>
  <si>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</si>
  <si>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</si>
  <si>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</si>
  <si>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</si>
  <si>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</si>
  <si>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</si>
  <si>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</si>
  <si>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</si>
  <si>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</si>
  <si>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</si>
  <si>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</si>
  <si>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</si>
  <si>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</si>
  <si>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</si>
  <si>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</si>
  <si>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</si>
  <si>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</si>
  <si>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</si>
  <si>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</si>
  <si>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</si>
  <si>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</si>
  <si>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</si>
  <si>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</si>
  <si>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</si>
  <si>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</si>
  <si>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</si>
  <si>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</si>
  <si>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</si>
  <si>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</si>
  <si>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</si>
  <si>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</si>
  <si>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</si>
  <si>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</si>
  <si>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</si>
  <si>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</si>
  <si>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</si>
  <si>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</si>
  <si>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</si>
  <si>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</si>
  <si>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</si>
  <si>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</si>
  <si>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</si>
  <si>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</si>
  <si>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</si>
  <si>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</si>
  <si>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</si>
  <si>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</si>
  <si>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</si>
  <si>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</si>
  <si>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</si>
  <si>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</si>
  <si>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</si>
  <si>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</si>
  <si>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</si>
  <si>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</si>
  <si>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</si>
  <si>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</si>
  <si>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</si>
  <si>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</si>
  <si>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</si>
  <si>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</si>
  <si>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</si>
  <si>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</si>
  <si>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</si>
  <si>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</si>
  <si>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</si>
  <si>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</si>
  <si>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</si>
  <si>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</si>
  <si>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</si>
  <si>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</si>
  <si>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</si>
  <si>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</si>
  <si>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</si>
  <si>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</si>
  <si>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</si>
  <si>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</si>
  <si>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</si>
  <si>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</si>
  <si>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</si>
  <si>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</si>
  <si>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</si>
  <si>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</si>
  <si>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</si>
  <si>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</si>
  <si>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</si>
  <si>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</si>
  <si>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</si>
  <si>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</si>
  <si>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</si>
  <si>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</si>
  <si>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</si>
  <si>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</si>
  <si>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</si>
  <si>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</si>
  <si>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</si>
  <si>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</si>
  <si>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</si>
  <si>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</si>
  <si>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</si>
  <si>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</si>
  <si>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</si>
  <si>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</si>
  <si>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</si>
  <si>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</si>
  <si>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</si>
  <si>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</si>
  <si>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</si>
  <si>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</si>
  <si>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</si>
  <si>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</si>
  <si>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</si>
  <si>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</si>
  <si>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</si>
  <si>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</si>
  <si>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</si>
  <si>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</si>
  <si>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</si>
  <si>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</si>
  <si>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</si>
  <si>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</si>
  <si>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</si>
  <si>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</si>
  <si>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</si>
  <si>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</si>
  <si>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</si>
  <si>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</si>
  <si>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</si>
  <si>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</si>
  <si>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</si>
  <si>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</si>
  <si>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</si>
  <si>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</si>
  <si>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</si>
  <si>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</si>
  <si>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</si>
  <si>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</si>
  <si>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</si>
  <si>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</si>
  <si>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</si>
  <si>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</si>
  <si>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</si>
  <si>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</si>
  <si>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</si>
  <si>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</si>
  <si>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</si>
  <si>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</si>
  <si>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</si>
  <si>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</si>
  <si>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</si>
  <si>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</si>
  <si>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</si>
  <si>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</si>
  <si>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</si>
  <si>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</si>
  <si>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</si>
  <si>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</si>
  <si>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</si>
  <si>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</si>
  <si>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</si>
  <si>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</si>
  <si>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</si>
  <si>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</si>
  <si>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</si>
  <si>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</si>
  <si>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</si>
  <si>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</si>
  <si>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</si>
  <si>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</si>
  <si>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</si>
  <si>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</si>
  <si>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</si>
  <si>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</si>
  <si>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</si>
  <si>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</si>
  <si>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</si>
  <si>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</si>
  <si>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</si>
  <si>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</si>
  <si>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</si>
  <si>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</si>
  <si>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</si>
  <si>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</si>
  <si>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</si>
  <si>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</si>
  <si>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</si>
  <si>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</si>
  <si>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</si>
  <si>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</si>
  <si>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</si>
  <si>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</si>
  <si>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</si>
  <si>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</si>
  <si>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</si>
  <si>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</si>
  <si>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</si>
  <si>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</si>
  <si>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</si>
  <si>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</si>
  <si>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</si>
  <si>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</si>
  <si>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</si>
  <si>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</si>
  <si>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</si>
  <si>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</si>
  <si>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</si>
  <si>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</si>
  <si>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</si>
  <si>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</si>
  <si>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</si>
  <si>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</si>
  <si>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</si>
  <si>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</si>
  <si>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</si>
  <si>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</si>
  <si>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</si>
  <si>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</si>
  <si>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</si>
  <si>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</si>
  <si>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</si>
  <si>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</si>
  <si>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</si>
  <si>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</si>
  <si>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</si>
  <si>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</si>
  <si>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</si>
  <si>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</si>
  <si>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</si>
  <si>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</si>
  <si>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</si>
  <si>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</si>
  <si>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</si>
  <si>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</si>
  <si>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</si>
  <si>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</si>
  <si>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</si>
  <si>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</si>
  <si>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</si>
  <si>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</si>
  <si>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</si>
  <si>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</si>
  <si>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</si>
  <si>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</si>
  <si>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</si>
  <si>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</si>
  <si>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</si>
  <si>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</si>
  <si>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</si>
  <si>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</si>
  <si>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</si>
  <si>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</si>
  <si>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</si>
  <si>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</si>
  <si>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</si>
  <si>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</si>
  <si>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</si>
  <si>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</si>
  <si>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</si>
  <si>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</si>
  <si>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</si>
  <si>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</si>
  <si>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</si>
  <si>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</si>
  <si>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</si>
  <si>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</si>
  <si>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</si>
  <si>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</si>
  <si>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</si>
  <si>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</si>
  <si>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</si>
  <si>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</si>
  <si>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</si>
  <si>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</si>
  <si>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</si>
  <si>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</si>
  <si>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</si>
  <si>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</si>
  <si>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</si>
  <si>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</si>
  <si>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</si>
  <si>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</si>
  <si>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</si>
  <si>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</si>
  <si>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</si>
  <si>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</si>
  <si>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</si>
  <si>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</si>
  <si>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</si>
  <si>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</si>
  <si>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</si>
  <si>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</si>
  <si>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</si>
  <si>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</si>
  <si>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</si>
  <si>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</si>
  <si>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</si>
  <si>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</si>
  <si>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</si>
  <si>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</si>
  <si>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</si>
  <si>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</si>
  <si>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</si>
  <si>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</si>
  <si>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</si>
  <si>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</si>
  <si>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</si>
  <si>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</si>
  <si>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</si>
  <si>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</si>
  <si>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</si>
  <si>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</si>
  <si>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</si>
  <si>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</si>
  <si>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</si>
  <si>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</si>
  <si>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</si>
  <si>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</si>
  <si>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</si>
  <si>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</si>
  <si>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</si>
  <si>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</si>
  <si>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</si>
  <si>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</si>
  <si>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</si>
  <si>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</si>
  <si>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</si>
  <si>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</si>
  <si>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</si>
  <si>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</si>
  <si>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</si>
  <si>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</si>
  <si>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</si>
  <si>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</si>
  <si>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</si>
  <si>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</si>
  <si>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</si>
  <si>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</si>
  <si>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</si>
  <si>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</si>
  <si>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</si>
  <si>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</si>
  <si>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</si>
  <si>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</si>
  <si>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</si>
  <si>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</si>
  <si>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</si>
  <si>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</si>
  <si>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</si>
  <si>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</si>
  <si>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</si>
  <si>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</si>
  <si>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</si>
  <si>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</si>
  <si>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</si>
  <si>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</si>
  <si>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</si>
  <si>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</si>
  <si>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</si>
  <si>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</si>
  <si>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</si>
  <si>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</si>
  <si>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</si>
  <si>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</si>
  <si>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</si>
  <si>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</si>
  <si>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</si>
  <si>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</si>
  <si>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</si>
  <si>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</si>
  <si>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</si>
  <si>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</si>
  <si>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</si>
  <si>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</si>
  <si>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</si>
  <si>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</si>
  <si>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</si>
  <si>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</si>
  <si>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</si>
  <si>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</si>
  <si>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</si>
  <si>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</si>
  <si>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</si>
  <si>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</si>
  <si>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</si>
  <si>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</si>
  <si>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</si>
  <si>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</si>
  <si>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</si>
  <si>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</si>
  <si>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</si>
  <si>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</si>
  <si>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</si>
  <si>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</si>
  <si>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</si>
  <si>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</si>
  <si>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</si>
  <si>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</si>
  <si>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</si>
  <si>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</si>
  <si>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</si>
  <si>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</si>
  <si>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</si>
  <si>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</si>
  <si>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</si>
  <si>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</si>
  <si>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</si>
  <si>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</si>
  <si>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</si>
  <si>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</si>
  <si>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</si>
  <si>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</si>
  <si>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</si>
  <si>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</si>
  <si>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</si>
  <si>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</si>
  <si>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</si>
  <si>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</si>
  <si>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</si>
  <si>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</si>
  <si>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</si>
  <si>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</si>
  <si>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</si>
  <si>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</si>
  <si>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</si>
  <si>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</si>
  <si>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</si>
  <si>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</si>
  <si>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</si>
  <si>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</si>
  <si>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</si>
  <si>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</si>
  <si>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</si>
  <si>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</si>
  <si>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</si>
  <si>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</si>
  <si>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</si>
  <si>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</si>
  <si>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</si>
  <si>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</si>
  <si>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</si>
  <si>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</si>
  <si>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</si>
  <si>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</si>
  <si>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</si>
  <si>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</si>
  <si>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</si>
  <si>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</si>
  <si>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</si>
  <si>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</si>
  <si>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</si>
  <si>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</si>
  <si>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</si>
  <si>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</si>
  <si>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</si>
  <si>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</si>
  <si>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</si>
  <si>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</si>
  <si>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</si>
  <si>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</si>
  <si>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</si>
  <si>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</si>
  <si>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</si>
  <si>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</si>
  <si>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</si>
  <si>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</si>
  <si>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</si>
  <si>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</si>
  <si>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</si>
  <si>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</si>
  <si>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</si>
  <si>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</si>
  <si>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</si>
  <si>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</si>
  <si>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</si>
  <si>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</si>
  <si>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</si>
  <si>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</si>
  <si>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</si>
  <si>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</si>
  <si>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</si>
  <si>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</si>
  <si>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</si>
  <si>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</si>
  <si>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</si>
  <si>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</si>
  <si>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</si>
  <si>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</si>
  <si>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</si>
  <si>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</si>
  <si>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</si>
  <si>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</si>
  <si>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</si>
  <si>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</si>
  <si>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</si>
  <si>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</si>
  <si>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</si>
  <si>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</si>
  <si>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</si>
  <si>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</si>
  <si>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</si>
  <si>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</si>
  <si>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</si>
  <si>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</si>
  <si>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</si>
  <si>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</si>
  <si>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</si>
  <si>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</si>
  <si>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</si>
  <si>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</si>
  <si>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</si>
  <si>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</si>
  <si>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</si>
  <si>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</si>
  <si>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</si>
  <si>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</si>
  <si>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</si>
  <si>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</si>
  <si>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</si>
  <si>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</si>
  <si>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</si>
  <si>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</si>
  <si>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</si>
  <si>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</si>
  <si>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</si>
  <si>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</si>
  <si>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</si>
  <si>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</si>
  <si>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</si>
  <si>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</si>
  <si>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</si>
  <si>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</si>
  <si>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</si>
  <si>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</si>
  <si>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</si>
  <si>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</si>
  <si>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</si>
  <si>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</si>
  <si>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</si>
  <si>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</si>
  <si>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</si>
  <si>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</si>
  <si>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</si>
  <si>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</si>
  <si>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</si>
  <si>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</si>
  <si>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</si>
  <si>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</si>
  <si>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</si>
  <si>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</si>
  <si>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</si>
  <si>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</si>
  <si>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</si>
  <si>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</si>
  <si>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</si>
  <si>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</si>
  <si>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</si>
  <si>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</si>
  <si>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</si>
  <si>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</si>
  <si>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</si>
  <si>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</si>
  <si>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</si>
  <si>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</si>
  <si>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</si>
  <si>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</si>
  <si>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</si>
  <si>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</si>
  <si>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</si>
  <si>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</si>
  <si>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</si>
  <si>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</si>
  <si>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</si>
  <si>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</si>
  <si>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</si>
  <si>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</si>
  <si>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</si>
  <si>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</si>
  <si>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</si>
  <si>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</si>
  <si>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</si>
  <si>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</si>
  <si>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</si>
  <si>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</si>
  <si>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</si>
  <si>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</si>
  <si>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</si>
  <si>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</si>
  <si>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</si>
  <si>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</si>
  <si>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</si>
  <si>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</si>
  <si>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</si>
  <si>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</si>
  <si>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</si>
  <si>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</si>
  <si>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</si>
  <si>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</si>
  <si>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</si>
  <si>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</si>
  <si>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</si>
  <si>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</si>
  <si>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</si>
  <si>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</si>
  <si>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</si>
  <si>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</si>
  <si>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</si>
  <si>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</si>
  <si>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</si>
  <si>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</si>
  <si>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</si>
  <si>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</si>
  <si>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</si>
  <si>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</si>
  <si>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</si>
  <si>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</si>
  <si>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</si>
  <si>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</si>
  <si>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</si>
  <si>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</si>
  <si>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</si>
  <si>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</si>
  <si>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</si>
  <si>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</si>
  <si>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</si>
  <si>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</si>
  <si>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</si>
  <si>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</si>
  <si>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</si>
  <si>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</si>
  <si>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</si>
  <si>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</si>
  <si>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</si>
  <si>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</si>
  <si>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</si>
  <si>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</si>
  <si>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</si>
  <si>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</si>
  <si>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</si>
  <si>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</si>
  <si>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</si>
  <si>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</si>
  <si>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</si>
  <si>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</si>
  <si>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</si>
  <si>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</si>
  <si>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</si>
  <si>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</si>
  <si>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</si>
  <si>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</si>
  <si>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</si>
  <si>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</si>
  <si>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</si>
  <si>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</si>
  <si>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</si>
  <si>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</si>
  <si>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</si>
  <si>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</si>
  <si>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</si>
  <si>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</si>
  <si>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</si>
  <si>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</si>
  <si>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</si>
  <si>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</si>
  <si>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</si>
  <si>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</si>
  <si>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</si>
  <si>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</si>
  <si>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</si>
  <si>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</si>
  <si>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</si>
  <si>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</si>
  <si>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</si>
  <si>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</si>
  <si>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</si>
  <si>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</si>
  <si>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</si>
  <si>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</si>
  <si>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</si>
  <si>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</si>
  <si>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</si>
  <si>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</si>
  <si>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</si>
  <si>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</si>
  <si>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</si>
  <si>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</si>
  <si>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</si>
  <si>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</si>
  <si>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</si>
  <si>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</si>
  <si>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</si>
  <si>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</si>
  <si>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</si>
  <si>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</si>
  <si>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</si>
  <si>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</si>
  <si>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</si>
  <si>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</si>
  <si>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</si>
  <si>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</si>
  <si>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</si>
  <si>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</si>
  <si>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</si>
  <si>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</si>
  <si>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</si>
  <si>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</si>
  <si>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</si>
  <si>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</si>
  <si>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</si>
  <si>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</si>
  <si>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</si>
  <si>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</si>
  <si>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</si>
  <si>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</si>
  <si>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</si>
  <si>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</si>
  <si>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</si>
  <si>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</si>
  <si>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</si>
  <si>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</si>
  <si>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</si>
  <si>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</si>
  <si>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</si>
  <si>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</si>
  <si>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</si>
  <si>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</si>
  <si>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</si>
  <si>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</si>
  <si>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</si>
  <si>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</si>
  <si>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</si>
  <si>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</si>
  <si>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</si>
  <si>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</si>
  <si>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</si>
  <si>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</si>
  <si>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</si>
  <si>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</si>
  <si>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</si>
  <si>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</si>
  <si>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</si>
  <si>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</si>
  <si>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</si>
  <si>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</si>
  <si>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</si>
  <si>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</si>
  <si>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</si>
  <si>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</si>
  <si>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</si>
  <si>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</si>
  <si>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</si>
  <si>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</si>
  <si>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</si>
  <si>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</si>
  <si>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</si>
  <si>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</si>
  <si>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</si>
  <si>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</si>
  <si>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</si>
  <si>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</si>
  <si>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</si>
  <si>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</si>
  <si>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</si>
  <si>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</si>
  <si>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</si>
  <si>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</si>
  <si>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</si>
  <si>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</si>
  <si>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</si>
  <si>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</si>
  <si>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</si>
  <si>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</si>
  <si>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</si>
  <si>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</si>
  <si>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</si>
  <si>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</si>
  <si>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</si>
  <si>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</si>
  <si>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</si>
  <si>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</si>
  <si>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</si>
  <si>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</si>
  <si>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</si>
  <si>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</si>
  <si>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</si>
  <si>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</si>
  <si>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</si>
  <si>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</si>
  <si>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</si>
  <si>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</si>
  <si>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</si>
  <si>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</si>
  <si>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</si>
  <si>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</si>
  <si>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</si>
  <si>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</si>
  <si>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</si>
  <si>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</si>
  <si>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</si>
  <si>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</si>
  <si>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</si>
  <si>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</si>
  <si>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</si>
  <si>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</si>
  <si>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</si>
  <si>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</si>
  <si>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</si>
  <si>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</si>
  <si>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</si>
  <si>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</si>
  <si>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</si>
  <si>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</si>
  <si>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</si>
  <si>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</si>
  <si>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</si>
  <si>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</si>
  <si>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</si>
  <si>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</si>
  <si>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</si>
  <si>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</si>
  <si>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</si>
  <si>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</si>
  <si>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</si>
  <si>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</si>
  <si>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</si>
  <si>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</si>
  <si>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</si>
  <si>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</si>
  <si>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</si>
  <si>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</si>
  <si>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</si>
  <si>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</si>
  <si>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</si>
  <si>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</si>
  <si>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</si>
  <si>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</si>
  <si>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</si>
  <si>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</si>
  <si>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</si>
  <si>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</si>
  <si>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</si>
  <si>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</si>
  <si>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</si>
  <si>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</si>
  <si>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</si>
  <si>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</si>
  <si>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</si>
  <si>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</si>
  <si>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</si>
  <si>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</si>
  <si>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</si>
  <si>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</si>
  <si>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</si>
  <si>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</si>
  <si>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</si>
  <si>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</si>
  <si>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</si>
  <si>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</si>
  <si>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</si>
  <si>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</si>
  <si>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</si>
  <si>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</si>
  <si>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</si>
  <si>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</si>
  <si>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</si>
  <si>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</si>
  <si>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</si>
  <si>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</si>
  <si>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</si>
  <si>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</si>
  <si>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</si>
  <si>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</si>
  <si>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</si>
  <si>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</si>
  <si>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</si>
  <si>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</si>
  <si>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</si>
  <si>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</si>
  <si>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</si>
  <si>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</si>
  <si>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</si>
  <si>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</si>
  <si>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</si>
  <si>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</si>
  <si>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</si>
  <si>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</si>
  <si>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</si>
  <si>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</si>
  <si>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</si>
  <si>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</si>
  <si>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</si>
  <si>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</si>
  <si>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</si>
  <si>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</si>
  <si>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</si>
  <si>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</si>
  <si>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</si>
  <si>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</si>
  <si>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</si>
  <si>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</si>
  <si>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</si>
  <si>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</si>
  <si>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</si>
  <si>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</si>
  <si>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</si>
  <si>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</si>
  <si>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</si>
  <si>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</si>
  <si>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</si>
  <si>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</si>
  <si>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</si>
  <si>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</si>
  <si>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</si>
  <si>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</si>
  <si>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</si>
  <si>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</si>
  <si>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</si>
  <si>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</si>
  <si>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</si>
  <si>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</si>
  <si>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</si>
  <si>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</si>
  <si>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</si>
  <si>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</si>
  <si>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</si>
  <si>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</si>
  <si>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</si>
  <si>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</si>
  <si>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</si>
  <si>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</si>
  <si>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</si>
  <si>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</si>
  <si>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</si>
  <si>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</si>
  <si>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</si>
  <si>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</si>
  <si>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</si>
  <si>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</si>
  <si>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</si>
  <si>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</si>
  <si>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</si>
  <si>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</si>
  <si>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</si>
  <si>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</si>
  <si>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</si>
  <si>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</si>
  <si>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</si>
  <si>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</si>
  <si>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</si>
  <si>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</si>
  <si>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</si>
  <si>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</si>
  <si>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</si>
  <si>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</si>
  <si>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</si>
  <si>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</si>
  <si>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</si>
  <si>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</si>
  <si>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</si>
  <si>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</si>
  <si>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</si>
  <si>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</si>
  <si>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</si>
  <si>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</si>
  <si>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</si>
  <si>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</si>
  <si>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</si>
  <si>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</si>
  <si>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</si>
  <si>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</si>
  <si>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</si>
  <si>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</si>
  <si>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</si>
  <si>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</si>
  <si>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</si>
  <si>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</si>
  <si>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</si>
  <si>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</si>
  <si>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</si>
  <si>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</si>
  <si>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</si>
  <si>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</si>
  <si>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</si>
  <si>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</si>
  <si>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</si>
  <si>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</si>
  <si>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</si>
  <si>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</si>
  <si>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</si>
  <si>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</si>
  <si>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</si>
  <si>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</si>
  <si>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</si>
  <si>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</si>
  <si>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</si>
  <si>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</si>
  <si>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</si>
  <si>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</si>
  <si>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</si>
  <si>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</si>
  <si>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</si>
  <si>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</si>
  <si>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</si>
  <si>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</si>
  <si>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</si>
  <si>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</si>
  <si>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</si>
  <si>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</si>
  <si>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</si>
  <si>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</si>
  <si>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</si>
  <si>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</si>
  <si>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</si>
  <si>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</si>
  <si>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</si>
  <si>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</si>
  <si>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</si>
  <si>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</si>
  <si>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</si>
  <si>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</si>
  <si>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</si>
  <si>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</si>
  <si>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</si>
  <si>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</si>
  <si>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</si>
  <si>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</si>
  <si>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</si>
  <si>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</si>
  <si>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</si>
  <si>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</si>
  <si>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</si>
  <si>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</si>
  <si>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</si>
  <si>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</si>
  <si>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</si>
  <si>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</si>
  <si>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</si>
  <si>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</si>
  <si>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</si>
  <si>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</si>
  <si>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</si>
  <si>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</si>
  <si>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</si>
  <si>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</si>
  <si>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</si>
  <si>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</si>
  <si>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</si>
  <si>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</si>
  <si>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</si>
  <si>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</si>
  <si>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</si>
  <si>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</si>
  <si>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</si>
  <si>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</si>
  <si>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</si>
  <si>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</si>
  <si>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</si>
  <si>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</si>
  <si>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</si>
  <si>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</si>
  <si>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</si>
  <si>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</si>
  <si>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</si>
  <si>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</si>
  <si>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</si>
  <si>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</si>
  <si>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</si>
  <si>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</si>
  <si>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</si>
  <si>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</si>
  <si>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</si>
  <si>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</si>
  <si>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</si>
  <si>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</si>
  <si>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</si>
  <si>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</si>
  <si>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</si>
  <si>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</si>
  <si>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</si>
  <si>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</si>
  <si>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</si>
  <si>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</si>
  <si>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</si>
  <si>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</si>
  <si>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</si>
  <si>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</si>
  <si>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</si>
  <si>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</si>
  <si>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</si>
  <si>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</si>
  <si>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</si>
  <si>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</si>
  <si>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</si>
  <si>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</si>
  <si>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</si>
  <si>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</si>
  <si>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</si>
  <si>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</si>
  <si>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</si>
  <si>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</si>
  <si>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</si>
  <si>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</si>
  <si>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</si>
  <si>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</si>
  <si>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</si>
  <si>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</si>
  <si>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</si>
  <si>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</si>
  <si>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</si>
  <si>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</si>
  <si>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</si>
  <si>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</si>
  <si>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</si>
  <si>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</si>
  <si>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</si>
  <si>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</si>
  <si>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</si>
  <si>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</si>
  <si>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</si>
  <si>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</si>
  <si>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</si>
  <si>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</si>
  <si>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</si>
  <si>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</si>
  <si>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</si>
  <si>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</si>
  <si>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</si>
  <si>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</si>
  <si>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</si>
  <si>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</si>
  <si>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</si>
  <si>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</si>
  <si>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</si>
  <si>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</si>
  <si>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</si>
  <si>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</si>
  <si>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</si>
  <si>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</si>
  <si>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</si>
  <si>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</si>
  <si>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</si>
  <si>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</si>
  <si>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</si>
  <si>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</si>
  <si>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</si>
  <si>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</si>
  <si>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</si>
  <si>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</si>
  <si>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</si>
  <si>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</si>
  <si>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</si>
  <si>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</si>
  <si>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</si>
  <si>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</si>
  <si>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</si>
  <si>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</si>
  <si>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</si>
  <si>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</si>
  <si>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</si>
  <si>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</si>
  <si>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</si>
  <si>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</si>
  <si>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</si>
  <si>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</si>
  <si>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</si>
  <si>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</si>
  <si>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</si>
  <si>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</si>
  <si>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</si>
  <si>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</si>
  <si>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</si>
  <si>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</si>
  <si>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</si>
  <si>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</si>
  <si>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</si>
  <si>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</si>
  <si>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</si>
  <si>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</si>
  <si>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</si>
  <si>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</si>
  <si>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</si>
  <si>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</si>
  <si>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</si>
  <si>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</si>
  <si>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</si>
  <si>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</si>
  <si>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</si>
  <si>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</si>
  <si>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</si>
  <si>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</si>
  <si>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</si>
  <si>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</si>
  <si>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</si>
  <si>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</si>
  <si>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</si>
  <si>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</si>
  <si>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</si>
  <si>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</si>
  <si>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</si>
  <si>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</si>
  <si>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</si>
  <si>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</si>
  <si>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</si>
  <si>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</si>
  <si>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</si>
  <si>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</si>
  <si>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</si>
  <si>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</si>
  <si>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</si>
  <si>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</si>
  <si>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</si>
  <si>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</si>
  <si>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</si>
  <si>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</si>
  <si>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</si>
  <si>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</si>
  <si>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</si>
  <si>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</si>
  <si>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</si>
  <si>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</si>
  <si>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</si>
  <si>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</si>
  <si>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</si>
  <si>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</si>
  <si>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</si>
  <si>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</si>
  <si>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</si>
  <si>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</si>
  <si>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</si>
  <si>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</si>
  <si>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</si>
  <si>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</si>
  <si>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</si>
  <si>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</si>
  <si>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</si>
  <si>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</si>
  <si>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</si>
  <si>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</si>
  <si>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</si>
  <si>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</si>
  <si>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</si>
  <si>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</si>
  <si>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</si>
  <si>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</si>
  <si>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</si>
  <si>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</si>
  <si>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</si>
  <si>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</si>
  <si>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</si>
  <si>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</si>
  <si>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</si>
  <si>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</si>
  <si>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</si>
  <si>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</si>
  <si>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</si>
  <si>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</si>
  <si>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</si>
  <si>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</si>
  <si>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</si>
  <si>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</si>
  <si>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</si>
  <si>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</si>
  <si>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</si>
  <si>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</si>
  <si>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</si>
  <si>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</si>
  <si>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</si>
  <si>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</si>
  <si>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</si>
  <si>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</si>
  <si>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</si>
  <si>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</si>
  <si>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</si>
  <si>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</si>
  <si>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</si>
  <si>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</si>
  <si>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</si>
  <si>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</si>
  <si>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</si>
  <si>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</si>
  <si>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</si>
  <si>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</si>
  <si>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</si>
  <si>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</si>
  <si>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</si>
  <si>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</si>
  <si>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</si>
  <si>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</si>
  <si>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</si>
  <si>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</si>
  <si>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</si>
  <si>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</si>
  <si>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</si>
  <si>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</si>
  <si>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</si>
  <si>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</si>
  <si>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</si>
  <si>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</si>
  <si>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</si>
  <si>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</si>
  <si>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</si>
  <si>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</si>
  <si>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</si>
  <si>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</si>
  <si>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</si>
  <si>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</si>
  <si>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</si>
  <si>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</si>
  <si>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</si>
  <si>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</si>
  <si>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</si>
  <si>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</si>
  <si>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</si>
  <si>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</si>
  <si>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</si>
  <si>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</si>
  <si>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</si>
  <si>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</si>
  <si>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</si>
  <si>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</si>
  <si>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</si>
  <si>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</si>
  <si>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</si>
  <si>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</si>
  <si>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</si>
  <si>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</si>
  <si>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</si>
  <si>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</si>
  <si>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</si>
  <si>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</si>
  <si>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</si>
  <si>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</si>
  <si>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</si>
  <si>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</si>
  <si>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</si>
  <si>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</si>
  <si>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</si>
  <si>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</si>
  <si>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</si>
  <si>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</si>
  <si>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</si>
  <si>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</si>
  <si>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</si>
  <si>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</si>
  <si>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</si>
  <si>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</si>
  <si>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</si>
  <si>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</si>
  <si>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</si>
  <si>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</si>
  <si>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</si>
  <si>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</si>
  <si>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</si>
  <si>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</si>
  <si>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</si>
  <si>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</si>
  <si>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</si>
  <si>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</si>
  <si>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</si>
  <si>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</si>
  <si>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</si>
  <si>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</si>
  <si>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</si>
  <si>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</si>
  <si>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</si>
  <si>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</si>
  <si>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</si>
  <si>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</si>
  <si>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</si>
  <si>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</si>
  <si>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</si>
  <si>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</si>
  <si>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</si>
  <si>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</si>
  <si>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</si>
  <si>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</si>
  <si>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</si>
  <si>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</si>
  <si>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</si>
  <si>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</si>
  <si>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</si>
  <si>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</si>
  <si>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</si>
  <si>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</si>
  <si>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</si>
  <si>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</si>
  <si>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</si>
  <si>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</si>
  <si>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</si>
  <si>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</si>
  <si>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</si>
  <si>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</si>
  <si>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</si>
  <si>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</si>
  <si>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</si>
  <si>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</si>
  <si>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</si>
  <si>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</si>
  <si>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</si>
  <si>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</si>
  <si>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</si>
  <si>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</si>
  <si>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</si>
  <si>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</si>
  <si>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</si>
  <si>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</si>
  <si>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</si>
  <si>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</si>
  <si>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</si>
  <si>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</si>
  <si>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</si>
  <si>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</si>
  <si>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</si>
  <si>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</si>
  <si>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</si>
  <si>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</si>
  <si>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</si>
  <si>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</si>
  <si>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</si>
  <si>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</si>
  <si>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</si>
  <si>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</si>
  <si>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</si>
  <si>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</si>
  <si>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</si>
  <si>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</si>
  <si>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</si>
  <si>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</si>
  <si>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</si>
  <si>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</si>
  <si>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</si>
  <si>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</si>
  <si>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</si>
  <si>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</si>
  <si>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</si>
  <si>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</si>
  <si>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</si>
  <si>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</si>
  <si>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</si>
  <si>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</si>
  <si>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</si>
  <si>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</si>
  <si>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</si>
  <si>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</si>
  <si>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</si>
  <si>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</si>
  <si>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</si>
  <si>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</si>
  <si>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</si>
  <si>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</si>
  <si>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</si>
  <si>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</si>
  <si>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</si>
  <si>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</si>
  <si>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</si>
  <si>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</si>
  <si>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</si>
  <si>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</si>
  <si>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</si>
  <si>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</si>
  <si>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</si>
  <si>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</si>
  <si>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</si>
  <si>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</si>
  <si>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</si>
  <si>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</si>
  <si>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</si>
  <si>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</si>
  <si>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</si>
  <si>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</si>
  <si>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</si>
  <si>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</si>
  <si>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</si>
  <si>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</si>
  <si>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</si>
  <si>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</si>
  <si>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</si>
  <si>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</si>
  <si>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</si>
  <si>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</si>
  <si>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</si>
  <si>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</si>
  <si>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</si>
  <si>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</si>
  <si>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</si>
  <si>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</si>
  <si>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</si>
  <si>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</si>
  <si>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</si>
  <si>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</si>
  <si>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</si>
  <si>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</si>
  <si>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</si>
  <si>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</si>
  <si>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</si>
  <si>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</si>
  <si>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</si>
  <si>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</si>
  <si>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</si>
  <si>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</si>
  <si>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</si>
  <si>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</si>
  <si>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</si>
  <si>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</si>
  <si>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</si>
  <si>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</si>
  <si>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</si>
  <si>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</si>
  <si>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</si>
  <si>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</si>
  <si>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</si>
  <si>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</si>
  <si>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</si>
  <si>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</si>
  <si>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</si>
  <si>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</si>
  <si>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</si>
  <si>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</si>
  <si>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</si>
  <si>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</si>
  <si>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</si>
  <si>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</si>
  <si>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</si>
  <si>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</si>
  <si>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</si>
  <si>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</si>
  <si>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</si>
  <si>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</si>
  <si>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</si>
  <si>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</si>
  <si>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</si>
  <si>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</si>
  <si>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</si>
  <si>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</si>
  <si>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</si>
  <si>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</si>
  <si>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</si>
  <si>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</si>
  <si>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</si>
  <si>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</si>
  <si>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</si>
  <si>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</si>
  <si>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</si>
  <si>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</si>
  <si>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</si>
  <si>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</si>
  <si>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</si>
  <si>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</si>
  <si>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</si>
  <si>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</si>
  <si>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</si>
  <si>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</si>
  <si>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</si>
  <si>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</si>
  <si>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</si>
  <si>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</si>
  <si>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</si>
  <si>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</si>
  <si>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</si>
  <si>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</si>
  <si>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</si>
  <si>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</si>
  <si>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</si>
  <si>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</si>
  <si>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</si>
  <si>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</si>
  <si>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</si>
  <si>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</si>
  <si>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</si>
  <si>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</si>
  <si>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</si>
  <si>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</si>
  <si>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</si>
  <si>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</si>
  <si>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</si>
  <si>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</si>
  <si>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</si>
  <si>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</si>
  <si>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</si>
  <si>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</si>
  <si>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</si>
  <si>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</si>
  <si>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</si>
  <si>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</si>
  <si>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</si>
  <si>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</si>
  <si>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</si>
  <si>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</si>
  <si>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</si>
  <si>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</si>
  <si>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</si>
  <si>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</si>
  <si>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</si>
  <si>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</si>
  <si>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</si>
  <si>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</si>
  <si>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</si>
  <si>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</si>
  <si>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</si>
  <si>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</si>
  <si>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</si>
  <si>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</si>
  <si>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</si>
  <si>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</si>
  <si>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</si>
  <si>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</si>
  <si>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</si>
  <si>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</si>
  <si>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</si>
  <si>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</si>
  <si>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</si>
  <si>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</si>
  <si>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</si>
  <si>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</si>
  <si>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</si>
  <si>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</si>
  <si>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</si>
  <si>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</si>
  <si>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</si>
  <si>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</si>
  <si>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</si>
  <si>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</si>
  <si>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</si>
  <si>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</si>
  <si>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</si>
  <si>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</si>
  <si>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</si>
  <si>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</si>
  <si>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</si>
  <si>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</si>
  <si>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</si>
  <si>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</si>
  <si>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</si>
  <si>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</si>
  <si>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</si>
  <si>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</si>
  <si>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</si>
  <si>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</si>
  <si>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</si>
  <si>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</si>
  <si>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</si>
  <si>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</si>
  <si>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</si>
  <si>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</si>
  <si>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</si>
  <si>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</si>
  <si>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</si>
  <si>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</si>
  <si>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</si>
  <si>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</si>
  <si>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</si>
  <si>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</si>
  <si>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</si>
  <si>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</si>
  <si>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</si>
  <si>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</si>
  <si>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</si>
  <si>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</si>
  <si>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</si>
  <si>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</si>
  <si>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</si>
  <si>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</si>
  <si>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</si>
  <si>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</si>
  <si>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</si>
  <si>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</si>
  <si>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</si>
  <si>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</si>
  <si>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</si>
  <si>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</si>
  <si>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</si>
  <si>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</si>
  <si>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</si>
  <si>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</si>
  <si>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</si>
  <si>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</si>
  <si>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</si>
  <si>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</si>
  <si>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</si>
  <si>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</si>
  <si>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</si>
  <si>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</si>
  <si>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</si>
  <si>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</si>
  <si>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</si>
  <si>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</si>
  <si>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</si>
  <si>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</si>
  <si>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</si>
  <si>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</si>
  <si>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</si>
  <si>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</si>
  <si>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</si>
  <si>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</si>
  <si>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</si>
  <si>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</si>
  <si>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</si>
  <si>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</si>
  <si>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</si>
  <si>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</si>
  <si>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</si>
  <si>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</si>
  <si>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</si>
  <si>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</si>
  <si>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</si>
  <si>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</si>
  <si>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</si>
  <si>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</si>
  <si>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</si>
  <si>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</si>
  <si>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</si>
  <si>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</si>
  <si>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</si>
  <si>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</si>
  <si>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</si>
  <si>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</si>
  <si>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</si>
  <si>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</si>
  <si>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</si>
  <si>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</si>
  <si>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</si>
  <si>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</si>
  <si>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</si>
  <si>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</si>
  <si>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</si>
  <si>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</si>
  <si>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</si>
  <si>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</si>
  <si>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</si>
  <si>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</si>
  <si>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</si>
  <si>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</si>
  <si>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</si>
  <si>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</si>
  <si>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</si>
  <si>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</si>
  <si>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</si>
  <si>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</si>
  <si>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</si>
  <si>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</si>
  <si>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</si>
  <si>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</si>
  <si>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</si>
  <si>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</si>
  <si>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</si>
  <si>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</si>
  <si>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</si>
  <si>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</si>
  <si>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</si>
  <si>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</si>
  <si>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</si>
  <si>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</si>
  <si>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</si>
  <si>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</si>
  <si>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</si>
  <si>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</si>
  <si>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</si>
  <si>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</si>
  <si>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</si>
  <si>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</si>
  <si>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</si>
  <si>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</si>
  <si>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</si>
  <si>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</si>
  <si>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</si>
  <si>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</si>
  <si>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</si>
  <si>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</si>
  <si>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</si>
  <si>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</si>
  <si>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</si>
  <si>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</si>
  <si>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</si>
  <si>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</si>
  <si>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</si>
  <si>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</si>
  <si>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</si>
  <si>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</si>
  <si>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</si>
  <si>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</si>
  <si>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</si>
  <si>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</si>
  <si>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</si>
  <si>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</si>
  <si>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</si>
  <si>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</si>
  <si>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</si>
  <si>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</si>
  <si>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</si>
  <si>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</si>
  <si>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</si>
  <si>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</si>
  <si>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</si>
  <si>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</si>
  <si>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</si>
  <si>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</si>
  <si>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</si>
  <si>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</si>
  <si>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</si>
  <si>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</si>
  <si>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</si>
  <si>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</si>
  <si>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</si>
  <si>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</si>
  <si>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</si>
  <si>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</si>
  <si>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</si>
  <si>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</si>
  <si>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</si>
  <si>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</si>
  <si>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</si>
  <si>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</si>
  <si>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</si>
  <si>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</si>
  <si>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</si>
  <si>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</si>
  <si>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</si>
  <si>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</si>
  <si>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</si>
  <si>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</si>
  <si>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</si>
  <si>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</si>
  <si>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</si>
  <si>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</si>
  <si>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</si>
  <si>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</si>
  <si>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</si>
  <si>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</si>
  <si>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</si>
  <si>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</si>
  <si>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</si>
  <si>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</si>
  <si>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</si>
  <si>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</si>
  <si>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</si>
  <si>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</si>
  <si>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</si>
  <si>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</si>
  <si>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</si>
  <si>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</si>
  <si>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</si>
  <si>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</si>
  <si>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</si>
  <si>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</si>
  <si>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</si>
  <si>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</si>
  <si>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</si>
  <si>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</si>
  <si>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</si>
  <si>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</si>
  <si>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</si>
  <si>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</si>
  <si>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</si>
  <si>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</si>
  <si>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</si>
  <si>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</si>
  <si>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</si>
  <si>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</si>
  <si>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</si>
  <si>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</si>
  <si>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</si>
  <si>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</si>
  <si>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</si>
  <si>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</si>
  <si>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</si>
  <si>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</si>
  <si>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</si>
  <si>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</si>
  <si>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</si>
  <si>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</si>
  <si>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</si>
  <si>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</si>
  <si>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</si>
  <si>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</si>
  <si>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</si>
  <si>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</si>
  <si>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</si>
  <si>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</si>
  <si>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</si>
  <si>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</si>
  <si>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</si>
  <si>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</si>
  <si>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</si>
  <si>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</si>
  <si>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</si>
  <si>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</si>
  <si>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</si>
  <si>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</si>
  <si>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</si>
  <si>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</si>
  <si>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</si>
  <si>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</si>
  <si>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</si>
  <si>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</si>
  <si>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</si>
  <si>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</si>
  <si>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</si>
  <si>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</si>
  <si>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</si>
  <si>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</si>
  <si>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</si>
  <si>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</si>
  <si>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</si>
  <si>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</si>
  <si>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</si>
  <si>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</si>
  <si>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</si>
  <si>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</si>
  <si>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</si>
  <si>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</si>
  <si>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</si>
  <si>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</si>
  <si>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</si>
  <si>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</si>
  <si>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</si>
  <si>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</si>
  <si>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</si>
  <si>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</si>
  <si>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</si>
  <si>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</si>
  <si>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</si>
  <si>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</si>
  <si>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</si>
  <si>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</si>
  <si>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</si>
  <si>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</si>
  <si>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</si>
  <si>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</si>
  <si>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</si>
  <si>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</si>
  <si>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</si>
  <si>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</si>
  <si>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</si>
  <si>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</si>
  <si>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</si>
  <si>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</si>
  <si>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</si>
  <si>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</si>
  <si>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</si>
  <si>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</si>
  <si>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</si>
  <si>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</si>
  <si>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</si>
  <si>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</si>
  <si>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</si>
  <si>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</si>
  <si>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</si>
  <si>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</si>
  <si>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</si>
  <si>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</si>
  <si>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</si>
  <si>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</si>
  <si>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</si>
  <si>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</si>
  <si>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</si>
  <si>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</si>
  <si>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</si>
  <si>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</si>
  <si>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</si>
  <si>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</si>
  <si>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</si>
  <si>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</si>
  <si>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</si>
  <si>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</si>
  <si>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</si>
  <si>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</si>
  <si>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</si>
  <si>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</si>
  <si>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</si>
  <si>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</si>
  <si>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</si>
  <si>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</si>
  <si>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</si>
  <si>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</si>
  <si>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</si>
  <si>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</si>
  <si>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</si>
  <si>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</si>
  <si>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</si>
  <si>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</si>
  <si>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</si>
  <si>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</si>
  <si>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</si>
  <si>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</si>
  <si>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</si>
  <si>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</si>
  <si>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</si>
  <si>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</si>
  <si>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</si>
  <si>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</si>
  <si>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</si>
  <si>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</si>
  <si>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</si>
  <si>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</si>
  <si>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</si>
  <si>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</si>
  <si>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</si>
  <si>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</si>
  <si>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</si>
  <si>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</si>
  <si>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</si>
  <si>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</si>
  <si>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</si>
  <si>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</si>
  <si>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</si>
  <si>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</si>
  <si>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</si>
  <si>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</si>
  <si>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</si>
  <si>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</si>
  <si>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</si>
  <si>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</si>
  <si>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</si>
  <si>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</si>
  <si>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</si>
  <si>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</si>
  <si>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</si>
  <si>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</si>
  <si>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</si>
  <si>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</si>
  <si>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</si>
  <si>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</si>
  <si>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</si>
  <si>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</si>
  <si>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</si>
  <si>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</si>
  <si>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</si>
  <si>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</si>
  <si>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</si>
  <si>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</si>
  <si>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</si>
  <si>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</si>
  <si>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</si>
  <si>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</si>
  <si>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</si>
  <si>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</si>
  <si>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</si>
  <si>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</si>
  <si>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</si>
  <si>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</si>
  <si>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</si>
  <si>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</si>
  <si>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</si>
  <si>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</si>
  <si>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</si>
  <si>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</si>
  <si>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</si>
  <si>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</si>
  <si>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</si>
  <si>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</si>
  <si>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</si>
  <si>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</si>
  <si>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</si>
  <si>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</si>
  <si>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</si>
  <si>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</si>
  <si>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</si>
  <si>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</si>
  <si>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</si>
  <si>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</si>
  <si>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</si>
  <si>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</si>
  <si>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</si>
  <si>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</si>
  <si>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</si>
  <si>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</si>
  <si>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</si>
  <si>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</si>
  <si>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</si>
  <si>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</si>
  <si>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</si>
  <si>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</si>
  <si>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</si>
  <si>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</si>
  <si>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</si>
  <si>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</si>
  <si>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</si>
  <si>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</si>
  <si>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</si>
  <si>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</si>
  <si>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</si>
  <si>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</si>
  <si>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</si>
  <si>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</si>
  <si>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</si>
  <si>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</si>
  <si>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</si>
  <si>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</si>
  <si>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</si>
  <si>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</si>
  <si>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</si>
  <si>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</si>
  <si>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</si>
  <si>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</si>
  <si>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</si>
  <si>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</si>
  <si>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</si>
  <si>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</si>
  <si>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</si>
  <si>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</si>
  <si>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</si>
  <si>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</si>
  <si>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</si>
  <si>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</si>
  <si>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</si>
  <si>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</si>
  <si>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</si>
  <si>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</si>
  <si>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</si>
  <si>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</si>
  <si>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</si>
  <si>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</si>
  <si>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</si>
  <si>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</si>
  <si>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</si>
  <si>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</si>
  <si>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</si>
  <si>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</si>
  <si>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</si>
  <si>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</si>
  <si>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</si>
  <si>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</si>
  <si>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</si>
  <si>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</si>
  <si>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</si>
  <si>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</si>
  <si>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</si>
  <si>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</si>
  <si>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</si>
  <si>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</si>
  <si>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</si>
  <si>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</si>
  <si>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</si>
  <si>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</si>
  <si>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</si>
  <si>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</si>
  <si>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</si>
  <si>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</si>
  <si>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</si>
  <si>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</si>
  <si>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</si>
  <si>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</si>
  <si>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</si>
  <si>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</si>
  <si>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</si>
  <si>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</si>
  <si>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</si>
  <si>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</si>
  <si>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</si>
  <si>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</si>
  <si>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</si>
  <si>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</si>
  <si>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</si>
  <si>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</si>
  <si>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</si>
  <si>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</si>
  <si>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</si>
  <si>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</si>
  <si>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</si>
  <si>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</si>
  <si>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</si>
  <si>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</si>
  <si>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</si>
  <si>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</si>
  <si>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</si>
  <si>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</si>
  <si>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</si>
  <si>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</si>
  <si>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</si>
  <si>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</si>
  <si>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</si>
  <si>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</si>
  <si>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</si>
  <si>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</si>
  <si>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</si>
  <si>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</si>
  <si>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</si>
  <si>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</si>
  <si>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</si>
  <si>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</si>
  <si>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</si>
  <si>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</si>
  <si>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</si>
  <si>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</si>
  <si>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</si>
  <si>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</si>
  <si>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</si>
  <si>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</si>
  <si>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</si>
  <si>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</si>
  <si>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</si>
  <si>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</si>
  <si>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</si>
  <si>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</si>
  <si>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</si>
  <si>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</si>
  <si>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</si>
  <si>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</si>
  <si>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</si>
  <si>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</si>
  <si>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</si>
  <si>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</si>
  <si>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</si>
  <si>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</si>
  <si>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</si>
  <si>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</si>
  <si>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</si>
  <si>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</si>
  <si>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</si>
  <si>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</si>
  <si>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</si>
  <si>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</si>
  <si>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</si>
  <si>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</si>
  <si>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</si>
  <si>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</si>
  <si>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</si>
  <si>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</si>
  <si>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</si>
  <si>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</si>
  <si>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</si>
  <si>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</si>
  <si>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</si>
  <si>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</si>
  <si>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</si>
  <si>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</si>
  <si>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</si>
  <si>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</si>
  <si>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</si>
  <si>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</si>
  <si>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</si>
  <si>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</si>
  <si>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</si>
  <si>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</si>
  <si>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</si>
  <si>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</si>
  <si>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</si>
  <si>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</si>
  <si>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</si>
  <si>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</si>
  <si>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</si>
  <si>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</si>
  <si>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</si>
  <si>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</si>
  <si>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</si>
  <si>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</si>
  <si>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</si>
  <si>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</si>
  <si>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</si>
  <si>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</si>
  <si>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</si>
  <si>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</si>
  <si>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</si>
  <si>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</si>
  <si>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</si>
  <si>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</si>
  <si>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</si>
  <si>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</si>
  <si>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</si>
  <si>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</si>
  <si>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</si>
  <si>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</si>
  <si>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</si>
  <si>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</si>
  <si>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</si>
  <si>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</si>
  <si>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</si>
  <si>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</si>
  <si>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</si>
  <si>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</si>
  <si>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</si>
  <si>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</si>
  <si>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</si>
  <si>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</si>
  <si>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</si>
  <si>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</si>
  <si>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</si>
  <si>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</si>
  <si>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</si>
  <si>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</si>
  <si>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</si>
  <si>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</si>
  <si>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</si>
  <si>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</si>
  <si>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</si>
  <si>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</si>
  <si>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</si>
  <si>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</si>
  <si>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</si>
  <si>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</si>
  <si>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</si>
  <si>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</si>
  <si>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</si>
  <si>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</si>
  <si>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</si>
  <si>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</si>
  <si>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</si>
  <si>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</si>
  <si>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</si>
  <si>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</si>
  <si>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</si>
  <si>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</si>
  <si>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</si>
  <si>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</si>
  <si>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</si>
  <si>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</si>
  <si>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</si>
  <si>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</si>
  <si>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</si>
  <si>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</si>
  <si>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</si>
  <si>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</si>
  <si>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</si>
  <si>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</si>
  <si>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</si>
  <si>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</si>
  <si>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</si>
  <si>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</si>
  <si>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</si>
  <si>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</si>
  <si>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</si>
  <si>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</si>
  <si>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</si>
  <si>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</si>
  <si>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</si>
  <si>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</si>
  <si>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</si>
  <si>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</si>
  <si>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</si>
  <si>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</si>
  <si>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</si>
  <si>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</si>
  <si>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</si>
  <si>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</si>
  <si>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</si>
  <si>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</si>
  <si>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</si>
  <si>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</si>
  <si>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</si>
  <si>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</si>
  <si>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</si>
  <si>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</si>
  <si>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</si>
  <si>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</si>
  <si>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</si>
  <si>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</si>
  <si>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</si>
  <si>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</si>
  <si>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</si>
  <si>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</si>
  <si>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</si>
  <si>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</si>
  <si>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</si>
  <si>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</si>
  <si>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</si>
  <si>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</si>
  <si>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</si>
  <si>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</si>
  <si>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</si>
  <si>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</si>
  <si>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</si>
  <si>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</si>
  <si>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</si>
  <si>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</si>
  <si>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</si>
  <si>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</si>
  <si>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</si>
  <si>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</si>
  <si>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</si>
  <si>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</si>
  <si>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</si>
  <si>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</si>
  <si>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</si>
  <si>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</si>
  <si>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</si>
  <si>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</si>
  <si>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</si>
  <si>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</si>
  <si>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</si>
  <si>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</si>
  <si>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</si>
  <si>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</si>
  <si>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</si>
  <si>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</si>
  <si>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</si>
  <si>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</si>
  <si>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</si>
  <si>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</si>
  <si>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</si>
  <si>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</si>
  <si>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</si>
  <si>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</si>
  <si>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</si>
  <si>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</si>
  <si>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</si>
  <si>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</si>
  <si>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</si>
  <si>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</si>
  <si>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</si>
  <si>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</si>
  <si>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</si>
  <si>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</si>
  <si>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</si>
  <si>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</si>
  <si>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</si>
  <si>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</si>
  <si>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</si>
  <si>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</si>
  <si>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</si>
  <si>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</si>
  <si>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</si>
  <si>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</si>
  <si>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</si>
  <si>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</si>
  <si>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</si>
  <si>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</si>
  <si>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</si>
  <si>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</si>
  <si>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</si>
  <si>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</si>
  <si>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</si>
  <si>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</si>
  <si>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</si>
  <si>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</si>
  <si>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</si>
  <si>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</si>
  <si>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</si>
  <si>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</si>
  <si>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</si>
  <si>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</si>
  <si>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</si>
  <si>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</si>
  <si>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</si>
  <si>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</si>
  <si>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</si>
  <si>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</si>
  <si>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</si>
  <si>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</si>
  <si>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</si>
  <si>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</si>
  <si>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</si>
  <si>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</si>
  <si>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</si>
  <si>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</si>
  <si>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</si>
  <si>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</si>
  <si>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</si>
  <si>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</si>
  <si>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</si>
  <si>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</si>
  <si>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</si>
  <si>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</si>
  <si>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</si>
  <si>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</si>
  <si>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</si>
  <si>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</si>
  <si>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</si>
  <si>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</si>
  <si>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</si>
  <si>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</si>
  <si>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</si>
  <si>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</si>
  <si>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</si>
  <si>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</si>
  <si>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</si>
  <si>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</si>
  <si>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</si>
  <si>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</si>
  <si>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</si>
  <si>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</si>
  <si>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</si>
  <si>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</si>
  <si>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</si>
  <si>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</si>
  <si>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</si>
  <si>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</si>
  <si>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</si>
  <si>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</si>
  <si>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</si>
  <si>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</si>
  <si>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</si>
  <si>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</si>
  <si>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</si>
  <si>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</si>
  <si>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</si>
  <si>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</si>
  <si>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</si>
  <si>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</si>
  <si>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</si>
  <si>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</si>
  <si>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</si>
  <si>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</si>
  <si>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</si>
  <si>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</si>
  <si>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</si>
  <si>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</si>
  <si>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</si>
  <si>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</si>
  <si>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</si>
  <si>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</si>
  <si>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</si>
  <si>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</si>
  <si>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</si>
  <si>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</si>
  <si>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</si>
  <si>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</si>
  <si>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</si>
  <si>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</si>
  <si>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</si>
  <si>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</si>
  <si>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</si>
  <si>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</si>
  <si>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</si>
  <si>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</si>
  <si>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</si>
  <si>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</si>
  <si>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</si>
  <si>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</si>
  <si>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</si>
  <si>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</si>
  <si>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</si>
  <si>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</si>
  <si>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</si>
  <si>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</si>
  <si>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</si>
  <si>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</si>
  <si>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</si>
  <si>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</si>
  <si>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</si>
  <si>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</si>
  <si>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</si>
  <si>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</si>
  <si>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</si>
  <si>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</si>
  <si>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</si>
  <si>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</si>
  <si>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</si>
  <si>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</si>
  <si>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</si>
  <si>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</si>
  <si>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</si>
  <si>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</si>
  <si>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</si>
  <si>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</si>
  <si>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</si>
  <si>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</si>
  <si>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</si>
  <si>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</si>
  <si>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</si>
  <si>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</si>
  <si>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</si>
  <si>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</si>
  <si>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</si>
  <si>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</si>
  <si>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</si>
  <si>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</si>
  <si>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</si>
  <si>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</si>
  <si>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</si>
  <si>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</si>
  <si>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</si>
  <si>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</si>
  <si>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</si>
  <si>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</si>
  <si>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</si>
  <si>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</si>
  <si>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</si>
  <si>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</si>
  <si>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</si>
  <si>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</si>
  <si>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</si>
  <si>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</si>
  <si>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</si>
  <si>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</si>
  <si>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</si>
  <si>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</si>
  <si>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</si>
  <si>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</si>
  <si>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</si>
  <si>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</si>
  <si>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</si>
  <si>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</si>
  <si>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</si>
  <si>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</si>
  <si>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</si>
  <si>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</si>
  <si>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</si>
  <si>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</si>
  <si>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</si>
  <si>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</si>
  <si>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</si>
  <si>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</si>
  <si>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</si>
  <si>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</si>
  <si>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</si>
  <si>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</si>
  <si>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</si>
  <si>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</si>
  <si>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</si>
  <si>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</si>
  <si>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</si>
  <si>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</si>
  <si>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</si>
  <si>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</si>
  <si>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</si>
  <si>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</si>
  <si>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</si>
  <si>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</si>
  <si>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</si>
  <si>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</si>
  <si>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</si>
  <si>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</si>
  <si>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</si>
  <si>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</si>
  <si>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</si>
  <si>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</si>
  <si>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</si>
  <si>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</si>
  <si>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</si>
  <si>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</si>
  <si>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</si>
  <si>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</si>
  <si>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</si>
  <si>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</si>
  <si>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</si>
  <si>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</si>
  <si>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</si>
  <si>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</si>
  <si>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</si>
  <si>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</si>
  <si>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</si>
  <si>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</si>
  <si>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</si>
  <si>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</si>
  <si>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</si>
  <si>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</si>
  <si>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</si>
  <si>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</si>
  <si>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</si>
  <si>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</si>
  <si>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</si>
  <si>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</si>
  <si>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</si>
  <si>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</si>
  <si>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</si>
  <si>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</si>
  <si>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</si>
  <si>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</si>
  <si>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</si>
  <si>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</si>
  <si>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</si>
  <si>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</si>
  <si>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</si>
  <si>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</si>
  <si>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</si>
  <si>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</si>
  <si>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</si>
  <si>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</si>
  <si>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</si>
  <si>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</si>
  <si>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</si>
  <si>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</si>
  <si>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</si>
  <si>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</si>
  <si>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</si>
  <si>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</si>
  <si>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</si>
  <si>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</si>
  <si>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</si>
  <si>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</si>
  <si>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</si>
  <si>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</si>
  <si>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</si>
  <si>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</si>
  <si>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</si>
  <si>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</si>
  <si>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</si>
  <si>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</si>
  <si>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</si>
  <si>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</si>
  <si>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</si>
  <si>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</si>
  <si>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</si>
  <si>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</si>
  <si>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</si>
  <si>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</si>
  <si>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</si>
  <si>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</si>
  <si>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</si>
  <si>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</si>
  <si>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</si>
  <si>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</si>
  <si>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</si>
  <si>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</si>
  <si>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</si>
  <si>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</si>
  <si>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</si>
  <si>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</si>
  <si>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</si>
  <si>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</si>
  <si>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</si>
  <si>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</si>
  <si>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</si>
  <si>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</si>
  <si>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</si>
  <si>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</si>
  <si>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</si>
  <si>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</si>
  <si>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</si>
  <si>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</si>
  <si>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</si>
  <si>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</si>
  <si>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</si>
  <si>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</si>
  <si>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</si>
  <si>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</si>
  <si>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</si>
  <si>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</si>
  <si>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</si>
  <si>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</si>
  <si>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</si>
  <si>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</si>
  <si>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</si>
  <si>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</si>
  <si>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</si>
  <si>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</si>
  <si>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</si>
  <si>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</si>
  <si>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</si>
  <si>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</si>
  <si>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</si>
  <si>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</si>
  <si>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</si>
  <si>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</si>
  <si>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</si>
  <si>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</si>
  <si>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</si>
  <si>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</si>
  <si>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</si>
  <si>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</si>
  <si>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</si>
  <si>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</si>
  <si>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</si>
  <si>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</si>
  <si>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</si>
  <si>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</si>
  <si>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</si>
  <si>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</si>
  <si>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</si>
  <si>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</si>
  <si>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</si>
  <si>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</si>
  <si>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</si>
  <si>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</si>
  <si>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</si>
  <si>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</si>
  <si>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</si>
  <si>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</si>
  <si>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</si>
  <si>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</si>
  <si>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</si>
  <si>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</si>
  <si>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</si>
  <si>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</si>
  <si>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</si>
  <si>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</si>
  <si>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</si>
  <si>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</si>
  <si>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</si>
  <si>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</si>
  <si>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</si>
  <si>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</si>
  <si>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</si>
  <si>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</si>
  <si>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</si>
  <si>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</si>
  <si>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</si>
  <si>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</si>
  <si>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</si>
  <si>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</si>
  <si>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</si>
  <si>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</si>
  <si>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</si>
  <si>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</si>
  <si>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</si>
  <si>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</si>
  <si>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</si>
  <si>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</si>
  <si>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</si>
  <si>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</si>
  <si>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</si>
  <si>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</si>
  <si>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</si>
  <si>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</si>
  <si>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</si>
  <si>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</si>
  <si>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</si>
  <si>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</si>
  <si>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</si>
  <si>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</si>
  <si>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</si>
  <si>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</si>
  <si>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</si>
  <si>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</si>
  <si>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</si>
  <si>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</si>
  <si>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</si>
  <si>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</si>
  <si>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</si>
  <si>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</si>
  <si>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</si>
  <si>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</si>
  <si>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</si>
  <si>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</si>
  <si>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</si>
  <si>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</si>
  <si>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</si>
  <si>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</si>
  <si>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</si>
  <si>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</si>
  <si>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</si>
  <si>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</si>
  <si>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</si>
  <si>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</si>
  <si>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</si>
  <si>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</si>
  <si>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</si>
  <si>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</si>
  <si>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</si>
  <si>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</si>
  <si>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</si>
  <si>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</si>
  <si>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</si>
  <si>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</si>
  <si>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</si>
  <si>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</si>
  <si>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</si>
  <si>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</si>
  <si>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</si>
  <si>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</si>
  <si>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</si>
  <si>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</si>
  <si>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</si>
  <si>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</si>
  <si>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</si>
  <si>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</si>
  <si>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</si>
  <si>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</si>
  <si>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</si>
  <si>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</si>
  <si>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</si>
  <si>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</si>
  <si>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</si>
  <si>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</si>
  <si>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</si>
  <si>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</si>
  <si>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</si>
  <si>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</si>
  <si>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</si>
  <si>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</si>
  <si>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</si>
  <si>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</si>
  <si>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</si>
  <si>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</si>
  <si>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</si>
  <si>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</si>
  <si>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</si>
  <si>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</si>
  <si>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</si>
  <si>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</si>
  <si>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</si>
  <si>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</si>
  <si>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</si>
  <si>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</si>
  <si>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</si>
  <si>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</si>
  <si>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</si>
  <si>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</si>
  <si>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</si>
  <si>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</si>
  <si>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</si>
  <si>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</si>
  <si>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</si>
  <si>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</si>
  <si>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</si>
  <si>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</si>
  <si>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</si>
  <si>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</si>
  <si>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</si>
  <si>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</si>
  <si>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</si>
  <si>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</si>
  <si>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</si>
  <si>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</si>
  <si>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</si>
  <si>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</si>
  <si>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</si>
  <si>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</si>
  <si>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</si>
  <si>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</si>
  <si>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</si>
  <si>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</si>
  <si>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</si>
  <si>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</si>
  <si>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</si>
  <si>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</si>
  <si>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</si>
  <si>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</si>
  <si>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</si>
  <si>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</si>
  <si>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</si>
  <si>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</si>
  <si>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</si>
  <si>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</si>
  <si>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</si>
  <si>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</si>
  <si>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</si>
  <si>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</si>
  <si>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</si>
  <si>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</si>
  <si>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</si>
  <si>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</si>
  <si>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</si>
  <si>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</si>
  <si>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</si>
  <si>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</si>
  <si>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</si>
  <si>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</si>
  <si>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</si>
  <si>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</si>
  <si>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</si>
  <si>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</si>
  <si>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</si>
  <si>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</si>
  <si>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</si>
  <si>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</si>
  <si>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</si>
  <si>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</si>
  <si>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</si>
  <si>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</si>
  <si>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</si>
  <si>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</si>
  <si>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</si>
  <si>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</si>
  <si>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</si>
  <si>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</si>
  <si>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</si>
  <si>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</si>
  <si>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</si>
  <si>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</si>
  <si>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</si>
  <si>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</si>
  <si>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</si>
  <si>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</si>
  <si>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</si>
  <si>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</si>
  <si>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</si>
  <si>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</si>
  <si>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</si>
  <si>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</si>
  <si>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</si>
  <si>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</si>
  <si>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</si>
  <si>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</si>
  <si>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</si>
  <si>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</si>
  <si>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</si>
  <si>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</si>
  <si>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</si>
  <si>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</si>
  <si>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</si>
  <si>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</si>
  <si>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</si>
  <si>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</si>
  <si>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</si>
  <si>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</si>
  <si>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</si>
  <si>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</si>
  <si>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</si>
  <si>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</si>
  <si>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</si>
  <si>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</si>
  <si>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</si>
  <si>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</si>
  <si>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</si>
  <si>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</si>
  <si>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</si>
  <si>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</si>
  <si>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</si>
  <si>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</si>
  <si>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</si>
  <si>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</si>
  <si>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</si>
  <si>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</si>
  <si>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</si>
  <si>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</si>
  <si>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</si>
  <si>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</si>
  <si>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</si>
  <si>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</si>
  <si>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</si>
  <si>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</si>
  <si>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</si>
  <si>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</si>
  <si>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</si>
  <si>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</si>
  <si>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</si>
  <si>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</si>
  <si>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</si>
  <si>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</si>
  <si>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</si>
  <si>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</si>
  <si>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</si>
  <si>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</si>
  <si>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</si>
  <si>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</si>
  <si>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</si>
  <si>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</si>
  <si>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</si>
  <si>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</si>
  <si>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</si>
  <si>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</si>
  <si>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</si>
  <si>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</si>
  <si>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</si>
  <si>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</si>
  <si>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</si>
  <si>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</si>
  <si>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</si>
  <si>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</si>
  <si>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</si>
  <si>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</si>
  <si>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</si>
  <si>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</si>
  <si>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</si>
  <si>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</si>
  <si>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</si>
  <si>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</si>
  <si>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</si>
  <si>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</si>
  <si>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</si>
  <si>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</si>
  <si>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</si>
  <si>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</si>
  <si>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</si>
  <si>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</si>
  <si>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</si>
  <si>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</si>
  <si>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</si>
  <si>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</si>
  <si>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</si>
  <si>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</si>
  <si>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</si>
  <si>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</si>
  <si>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</si>
  <si>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</si>
  <si>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</si>
  <si>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</si>
  <si>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</si>
  <si>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</si>
  <si>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</si>
  <si>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</si>
  <si>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</si>
  <si>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</si>
  <si>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</si>
  <si>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</si>
  <si>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</si>
  <si>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</si>
  <si>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</si>
  <si>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</si>
  <si>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</si>
  <si>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</si>
  <si>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</si>
  <si>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</si>
  <si>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</si>
  <si>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</si>
  <si>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</si>
  <si>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</si>
  <si>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</si>
  <si>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</si>
  <si>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</si>
  <si>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</si>
  <si>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</si>
  <si>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</si>
  <si>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</si>
  <si>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</si>
  <si>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</si>
  <si>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</si>
  <si>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</si>
  <si>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</si>
  <si>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</si>
  <si>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</si>
  <si>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</si>
  <si>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</si>
  <si>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</si>
  <si>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</si>
  <si>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</si>
  <si>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</si>
  <si>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</si>
  <si>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</si>
  <si>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</si>
  <si>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</si>
  <si>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</si>
  <si>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</si>
  <si>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</si>
  <si>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</si>
  <si>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</si>
  <si>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</si>
  <si>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</si>
  <si>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</si>
  <si>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</si>
  <si>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</si>
  <si>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</si>
  <si>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</si>
  <si>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</si>
  <si>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</si>
  <si>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</si>
  <si>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</si>
  <si>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</si>
  <si>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</si>
  <si>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</si>
  <si>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</si>
  <si>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</si>
  <si>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</si>
  <si>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</si>
  <si>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</si>
  <si>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</si>
  <si>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</si>
  <si>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</si>
  <si>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</si>
  <si>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</si>
  <si>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</si>
  <si>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</si>
  <si>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</si>
  <si>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</si>
  <si>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</si>
  <si>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</si>
  <si>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</si>
  <si>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</si>
  <si>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</si>
  <si>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</si>
  <si>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</si>
  <si>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</si>
  <si>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</si>
  <si>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</si>
  <si>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</si>
  <si>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</si>
  <si>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</si>
  <si>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</si>
  <si>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</si>
  <si>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</si>
  <si>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</si>
  <si>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</si>
  <si>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</si>
  <si>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</si>
  <si>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</si>
  <si>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</si>
  <si>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</si>
  <si>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</si>
  <si>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</si>
  <si>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</si>
  <si>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</si>
  <si>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</si>
  <si>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</si>
  <si>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</si>
  <si>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</si>
  <si>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</si>
  <si>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</si>
  <si>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</si>
  <si>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</si>
  <si>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</si>
  <si>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</si>
  <si>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</si>
  <si>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</si>
  <si>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</si>
  <si>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</si>
  <si>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</si>
  <si>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</si>
  <si>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</si>
  <si>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</si>
  <si>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</si>
  <si>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</si>
  <si>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</si>
  <si>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</si>
  <si>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</si>
  <si>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</si>
  <si>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</si>
  <si>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</si>
  <si>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</si>
  <si>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</si>
  <si>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</si>
  <si>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</si>
  <si>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</si>
  <si>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</si>
  <si>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</si>
  <si>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</si>
  <si>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</si>
  <si>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</si>
  <si>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</si>
  <si>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</si>
  <si>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</si>
  <si>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</si>
  <si>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</si>
  <si>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</si>
  <si>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</si>
  <si>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</si>
  <si>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</si>
  <si>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</si>
  <si>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</si>
  <si>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</si>
  <si>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</si>
  <si>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</si>
  <si>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</si>
  <si>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</si>
  <si>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</si>
  <si>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</si>
  <si>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</si>
  <si>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</si>
  <si>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</si>
  <si>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</si>
  <si>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</si>
  <si>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</si>
  <si>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</si>
  <si>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</si>
  <si>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</si>
  <si>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</si>
  <si>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</si>
  <si>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</si>
  <si>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</si>
  <si>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</si>
  <si>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</si>
  <si>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</si>
  <si>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</si>
  <si>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</si>
  <si>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</si>
  <si>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</si>
  <si>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</si>
  <si>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</si>
  <si>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</si>
  <si>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</si>
  <si>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</si>
  <si>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</si>
  <si>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</si>
  <si>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</si>
  <si>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</si>
  <si>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</si>
  <si>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</si>
  <si>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</si>
  <si>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</si>
  <si>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</si>
  <si>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</si>
  <si>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</si>
  <si>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</si>
  <si>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</si>
  <si>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</si>
  <si>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</si>
  <si>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</si>
  <si>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</si>
  <si>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</si>
  <si>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</si>
  <si>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</si>
  <si>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</si>
  <si>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</si>
  <si>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</si>
  <si>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</si>
  <si>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</si>
  <si>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</si>
  <si>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</si>
  <si>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</si>
  <si>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</si>
  <si>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</si>
  <si>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</si>
  <si>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</si>
  <si>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</si>
  <si>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</si>
  <si>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</si>
  <si>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</si>
  <si>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</si>
  <si>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</si>
  <si>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</si>
  <si>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</si>
  <si>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</si>
  <si>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</si>
  <si>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</si>
  <si>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</si>
  <si>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</si>
  <si>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</si>
  <si>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</si>
  <si>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</si>
  <si>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</si>
  <si>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</si>
  <si>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</si>
  <si>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</si>
  <si>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</si>
  <si>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</si>
  <si>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</si>
  <si>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</si>
  <si>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</si>
  <si>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</si>
  <si>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</si>
  <si>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</si>
  <si>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</si>
  <si>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</si>
  <si>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</si>
  <si>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</si>
  <si>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</si>
  <si>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</si>
  <si>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</si>
  <si>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</si>
  <si>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</si>
  <si>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</si>
  <si>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</si>
  <si>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</si>
  <si>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</si>
  <si>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</si>
  <si>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</si>
  <si>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</si>
  <si>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</si>
  <si>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</si>
  <si>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</si>
  <si>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</si>
  <si>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</si>
  <si>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</si>
  <si>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</si>
  <si>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</si>
  <si>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</si>
  <si>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</si>
  <si>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</si>
  <si>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</si>
  <si>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</si>
  <si>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</si>
  <si>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</si>
  <si>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</si>
  <si>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</si>
  <si>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</si>
  <si>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</si>
  <si>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</si>
  <si>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</si>
  <si>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</si>
  <si>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</si>
  <si>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</si>
  <si>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</si>
  <si>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</si>
  <si>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</si>
  <si>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</si>
  <si>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</si>
  <si>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</si>
  <si>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</si>
  <si>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</si>
  <si>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</si>
  <si>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</si>
  <si>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</si>
  <si>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</si>
  <si>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</si>
  <si>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</si>
  <si>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</si>
  <si>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</si>
  <si>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</si>
  <si>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</si>
  <si>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</si>
  <si>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</si>
  <si>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</si>
  <si>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</si>
  <si>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</si>
  <si>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</si>
  <si>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</si>
  <si>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</si>
  <si>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</si>
  <si>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</si>
  <si>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</si>
  <si>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</si>
  <si>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</si>
  <si>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</si>
  <si>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</si>
  <si>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</si>
  <si>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</si>
  <si>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</si>
  <si>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</si>
  <si>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</si>
  <si>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</si>
  <si>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</si>
  <si>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</si>
  <si>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</si>
  <si>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</si>
  <si>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</si>
  <si>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</si>
  <si>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</si>
  <si>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</si>
  <si>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</si>
  <si>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</si>
  <si>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</si>
  <si>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</si>
  <si>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</si>
  <si>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</si>
  <si>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</si>
  <si>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</si>
  <si>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</si>
  <si>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</si>
  <si>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</si>
  <si>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</si>
  <si>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</si>
  <si>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</si>
  <si>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</si>
  <si>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</si>
  <si>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</si>
  <si>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</si>
  <si>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</si>
  <si>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</si>
  <si>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</si>
  <si>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</si>
  <si>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</si>
  <si>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</si>
  <si>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</si>
  <si>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</si>
  <si>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</si>
  <si>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</si>
  <si>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</si>
  <si>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</si>
  <si>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</si>
  <si>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</si>
  <si>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</si>
  <si>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</si>
  <si>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</si>
  <si>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</si>
  <si>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</si>
  <si>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</si>
  <si>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</si>
  <si>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</si>
  <si>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</si>
  <si>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</si>
  <si>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</si>
  <si>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</si>
  <si>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</si>
  <si>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</si>
  <si>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</si>
  <si>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</si>
  <si>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</si>
  <si>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</si>
  <si>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</si>
  <si>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</si>
  <si>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</si>
  <si>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</si>
  <si>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</si>
  <si>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</si>
  <si>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</si>
  <si>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</si>
  <si>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</si>
  <si>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</si>
  <si>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</si>
  <si>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</si>
  <si>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</si>
  <si>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</si>
  <si>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</si>
  <si>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</si>
  <si>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</si>
  <si>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</si>
  <si>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</si>
  <si>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</si>
  <si>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</si>
  <si>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</si>
  <si>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</si>
  <si>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</si>
  <si>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</si>
  <si>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</si>
  <si>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</si>
  <si>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</si>
  <si>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</si>
  <si>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</si>
  <si>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</si>
  <si>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</si>
  <si>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</si>
  <si>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</si>
  <si>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</si>
  <si>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</si>
  <si>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</si>
  <si>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</si>
  <si>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</si>
  <si>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</si>
  <si>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</si>
  <si>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</si>
  <si>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</si>
  <si>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</si>
  <si>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</si>
  <si>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</si>
  <si>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</si>
  <si>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</si>
  <si>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</si>
  <si>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</si>
  <si>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</si>
  <si>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</si>
  <si>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</si>
  <si>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</si>
  <si>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</si>
  <si>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</si>
  <si>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</si>
  <si>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</si>
  <si>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</si>
  <si>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</si>
  <si>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</si>
  <si>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</si>
  <si>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</si>
  <si>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</si>
  <si>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</si>
  <si>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</si>
  <si>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</si>
  <si>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</si>
  <si>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</si>
  <si>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</si>
  <si>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</si>
  <si>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</si>
  <si>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</si>
  <si>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</si>
  <si>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</si>
  <si>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</si>
  <si>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</si>
  <si>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</si>
  <si>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</si>
  <si>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</si>
  <si>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</si>
  <si>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</si>
  <si>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</si>
  <si>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</si>
  <si>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</si>
  <si>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</si>
  <si>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</si>
  <si>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</si>
  <si>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</si>
  <si>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</si>
  <si>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</si>
  <si>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</si>
  <si>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</si>
  <si>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</si>
  <si>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</si>
  <si>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</si>
  <si>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</si>
  <si>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</si>
  <si>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</si>
  <si>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</si>
  <si>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</si>
  <si>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</si>
  <si>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</si>
  <si>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</si>
  <si>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</si>
  <si>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</si>
  <si>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</si>
  <si>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</si>
  <si>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</si>
  <si>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</si>
  <si>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</si>
  <si>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</si>
  <si>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</si>
  <si>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</si>
  <si>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</si>
  <si>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</si>
  <si>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</si>
  <si>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</si>
  <si>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</si>
  <si>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</si>
  <si>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</si>
  <si>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</si>
  <si>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</si>
  <si>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</si>
  <si>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</si>
  <si>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</si>
  <si>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</si>
  <si>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</si>
  <si>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</si>
  <si>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</si>
  <si>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</si>
  <si>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</si>
  <si>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</si>
  <si>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</si>
  <si>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</si>
  <si>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</si>
  <si>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</si>
  <si>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</si>
  <si>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</si>
  <si>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</si>
  <si>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</si>
  <si>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</si>
  <si>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</si>
  <si>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</si>
  <si>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</si>
  <si>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</si>
  <si>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</si>
  <si>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</si>
  <si>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</si>
  <si>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</si>
  <si>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</si>
  <si>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</si>
  <si>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</si>
  <si>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</si>
  <si>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</si>
  <si>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</si>
  <si>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</si>
  <si>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</si>
  <si>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</si>
  <si>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</si>
  <si>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</si>
  <si>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</si>
  <si>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</si>
  <si>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</si>
  <si>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</si>
  <si>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</si>
  <si>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</si>
  <si>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</si>
  <si>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</si>
  <si>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</si>
  <si>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</si>
  <si>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</si>
  <si>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</si>
  <si>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</si>
  <si>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</si>
  <si>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</si>
  <si>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</si>
  <si>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</si>
  <si>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</si>
  <si>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</si>
  <si>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</si>
  <si>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</si>
  <si>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</si>
  <si>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</si>
  <si>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</si>
  <si>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</si>
  <si>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</si>
  <si>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</si>
  <si>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</si>
  <si>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</si>
  <si>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</si>
  <si>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</si>
  <si>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</si>
  <si>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</si>
  <si>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</si>
  <si>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</si>
  <si>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</si>
  <si>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</si>
  <si>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</si>
  <si>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</si>
  <si>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</si>
  <si>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</si>
  <si>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</si>
  <si>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</si>
  <si>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</si>
  <si>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</si>
  <si>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</si>
  <si>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</si>
  <si>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</si>
  <si>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</si>
  <si>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</si>
  <si>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</si>
  <si>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</si>
  <si>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</si>
  <si>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</si>
  <si>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</si>
  <si>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</si>
  <si>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</si>
  <si>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</si>
  <si>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</si>
  <si>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</si>
  <si>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</si>
  <si>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</si>
  <si>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</si>
  <si>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</si>
  <si>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</si>
  <si>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</si>
  <si>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</si>
  <si>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</si>
  <si>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</si>
  <si>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</si>
  <si>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</si>
  <si>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</si>
  <si>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</si>
  <si>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</si>
  <si>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</si>
  <si>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</si>
  <si>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</si>
  <si>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</si>
  <si>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</si>
  <si>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</si>
  <si>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</si>
  <si>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</si>
  <si>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</si>
  <si>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</si>
  <si>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</si>
  <si>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</si>
  <si>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</si>
  <si>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</si>
  <si>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</si>
  <si>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</si>
  <si>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</si>
  <si>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</si>
  <si>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</si>
  <si>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</si>
  <si>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</si>
  <si>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</si>
  <si>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</si>
  <si>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</si>
  <si>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</si>
  <si>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</si>
  <si>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</si>
  <si>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</si>
  <si>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</si>
  <si>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</si>
  <si>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</si>
  <si>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</si>
  <si>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</si>
  <si>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</si>
  <si>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</si>
  <si>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</si>
  <si>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</si>
  <si>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</si>
  <si>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</si>
  <si>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</si>
  <si>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</si>
  <si>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</si>
  <si>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</si>
  <si>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</si>
  <si>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</si>
  <si>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</si>
  <si>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</si>
  <si>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</si>
  <si>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</si>
  <si>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</si>
  <si>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</si>
  <si>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</si>
  <si>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</si>
  <si>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</si>
  <si>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</si>
  <si>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</si>
  <si>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</si>
  <si>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</si>
  <si>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</si>
  <si>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</si>
  <si>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</si>
  <si>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</si>
  <si>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</si>
  <si>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</si>
  <si>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</si>
  <si>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</si>
  <si>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</si>
  <si>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</si>
  <si>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</si>
  <si>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</si>
  <si>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</si>
  <si>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</si>
  <si>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</si>
  <si>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</si>
  <si>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</si>
  <si>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</si>
  <si>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</si>
  <si>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</si>
  <si>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</si>
  <si>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</si>
  <si>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</si>
  <si>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</si>
  <si>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</si>
  <si>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</si>
  <si>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</si>
  <si>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</si>
  <si>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</si>
  <si>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</si>
  <si>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</si>
  <si>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</si>
  <si>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</si>
  <si>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</si>
  <si>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</si>
  <si>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</si>
  <si>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</si>
  <si>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</si>
  <si>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</si>
  <si>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</si>
  <si>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</si>
  <si>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</si>
  <si>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</si>
  <si>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</si>
  <si>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</si>
  <si>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</si>
  <si>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</si>
  <si>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</si>
  <si>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</si>
  <si>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</si>
  <si>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</si>
  <si>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</si>
  <si>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</si>
  <si>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</si>
  <si>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</si>
  <si>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</si>
  <si>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</si>
  <si>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</si>
  <si>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</si>
  <si>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</si>
  <si>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</si>
  <si>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</si>
  <si>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</si>
  <si>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</si>
  <si>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</si>
  <si>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</si>
  <si>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</si>
  <si>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</si>
  <si>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</si>
  <si>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</si>
  <si>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</si>
  <si>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</si>
  <si>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</si>
  <si>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</si>
  <si>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</si>
  <si>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</si>
  <si>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</si>
  <si>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</si>
  <si>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</si>
  <si>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</si>
  <si>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</si>
  <si>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</si>
  <si>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</si>
  <si>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</si>
  <si>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</si>
  <si>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</si>
  <si>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</si>
  <si>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</si>
  <si>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</si>
  <si>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</si>
  <si>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</si>
  <si>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</si>
  <si>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</si>
  <si>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</si>
  <si>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</si>
  <si>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</si>
  <si>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</si>
  <si>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</si>
  <si>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</si>
  <si>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</si>
  <si>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</si>
  <si>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</si>
  <si>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</si>
  <si>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</si>
  <si>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</si>
  <si>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</si>
  <si>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</si>
  <si>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</si>
  <si>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</si>
  <si>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</si>
  <si>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</si>
  <si>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</si>
  <si>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</si>
  <si>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</si>
  <si>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</si>
  <si>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</si>
  <si>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</si>
  <si>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</si>
  <si>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</si>
  <si>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</si>
  <si>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</si>
  <si>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</si>
  <si>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</si>
  <si>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</si>
  <si>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</si>
  <si>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</si>
  <si>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</si>
  <si>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</si>
  <si>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</si>
  <si>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</si>
  <si>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</si>
  <si>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</si>
  <si>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</si>
  <si>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</si>
  <si>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</si>
  <si>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</si>
  <si>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</si>
  <si>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</si>
  <si>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</si>
  <si>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</si>
  <si>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</si>
  <si>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</si>
  <si>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</si>
  <si>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</si>
  <si>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</si>
  <si>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</si>
  <si>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</si>
  <si>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</si>
  <si>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</si>
  <si>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</si>
  <si>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</si>
  <si>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</si>
  <si>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</si>
  <si>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</si>
  <si>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</si>
  <si>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</si>
  <si>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</si>
  <si>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</si>
  <si>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</si>
  <si>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</si>
  <si>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</si>
  <si>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</si>
  <si>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</si>
  <si>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</si>
  <si>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</si>
  <si>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</si>
  <si>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</si>
  <si>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</si>
  <si>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</si>
  <si>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</si>
  <si>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</si>
  <si>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</si>
  <si>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</si>
  <si>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</si>
  <si>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</si>
  <si>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</si>
  <si>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</si>
  <si>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</si>
  <si>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</si>
  <si>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</si>
  <si>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</si>
  <si>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</si>
  <si>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</si>
  <si>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</si>
  <si>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</si>
  <si>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</si>
  <si>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</si>
  <si>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</si>
  <si>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</si>
  <si>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</si>
  <si>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</si>
  <si>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</si>
  <si>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</si>
  <si>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</si>
  <si>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</si>
  <si>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</si>
  <si>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</si>
  <si>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</si>
  <si>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</si>
  <si>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</si>
  <si>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</si>
  <si>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</si>
  <si>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</si>
  <si>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</si>
  <si>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</si>
  <si>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</si>
  <si>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</si>
  <si>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</si>
  <si>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</si>
  <si>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</si>
  <si>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</si>
  <si>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</si>
  <si>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</si>
  <si>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</si>
  <si>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</si>
  <si>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</si>
  <si>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</si>
  <si>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</si>
  <si>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</si>
  <si>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</si>
  <si>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</si>
  <si>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</si>
  <si>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</si>
  <si>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</si>
  <si>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</si>
  <si>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</si>
  <si>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</si>
  <si>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</si>
  <si>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</si>
  <si>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</si>
  <si>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</si>
  <si>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</si>
  <si>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</si>
  <si>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</si>
  <si>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</si>
  <si>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</si>
  <si>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</si>
  <si>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</si>
  <si>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</si>
  <si>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</si>
  <si>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</si>
  <si>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</si>
  <si>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</si>
  <si>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</si>
  <si>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</si>
  <si>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</si>
  <si>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</si>
  <si>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</si>
  <si>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</si>
  <si>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</si>
  <si>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</si>
  <si>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</si>
  <si>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</si>
  <si>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</si>
  <si>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</si>
  <si>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</si>
  <si>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</si>
  <si>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</si>
  <si>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</si>
  <si>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</si>
  <si>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</si>
  <si>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</si>
  <si>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</si>
  <si>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</si>
  <si>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</si>
  <si>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</si>
  <si>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</si>
  <si>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</si>
  <si>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</si>
  <si>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</si>
  <si>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</si>
  <si>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</si>
  <si>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</si>
  <si>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</si>
  <si>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</si>
  <si>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</si>
  <si>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</si>
  <si>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</si>
  <si>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</si>
  <si>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</si>
  <si>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</si>
  <si>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</si>
  <si>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</si>
  <si>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</si>
  <si>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</si>
  <si>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</si>
  <si>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</si>
  <si>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</si>
  <si>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</si>
  <si>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</si>
  <si>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</si>
  <si>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</si>
  <si>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</si>
  <si>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</si>
  <si>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</si>
  <si>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</si>
  <si>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</si>
  <si>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</si>
  <si>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</si>
  <si>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</si>
  <si>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</si>
  <si>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</si>
  <si>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</si>
  <si>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</si>
  <si>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</si>
  <si>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</si>
  <si>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</si>
  <si>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</si>
  <si>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</si>
  <si>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</si>
  <si>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</si>
  <si>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</si>
  <si>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</si>
  <si>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</si>
  <si>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</si>
  <si>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</si>
  <si>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</si>
  <si>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</si>
  <si>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</si>
  <si>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</si>
  <si>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</si>
  <si>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</si>
  <si>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</si>
  <si>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</si>
  <si>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</si>
  <si>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</si>
  <si>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</si>
  <si>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</si>
  <si>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</si>
  <si>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</si>
  <si>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</si>
  <si>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</si>
  <si>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</si>
  <si>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</si>
  <si>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</si>
  <si>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</si>
  <si>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</si>
  <si>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</si>
  <si>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</si>
  <si>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</si>
  <si>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</si>
  <si>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</si>
  <si>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</si>
  <si>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</si>
  <si>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</si>
  <si>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</si>
  <si>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</si>
  <si>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</si>
  <si>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</si>
  <si>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</si>
  <si>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</si>
  <si>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</si>
  <si>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</si>
  <si>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</si>
  <si>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</si>
  <si>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</si>
  <si>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</si>
  <si>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</si>
  <si>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</si>
  <si>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</si>
  <si>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</si>
  <si>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</si>
  <si>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</si>
  <si>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</si>
  <si>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</si>
  <si>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</si>
  <si>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</si>
  <si>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</si>
  <si>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</si>
  <si>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</si>
  <si>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</si>
  <si>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</si>
  <si>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</si>
  <si>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</si>
  <si>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</si>
  <si>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</si>
  <si>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</si>
  <si>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</si>
  <si>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</si>
  <si>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</si>
  <si>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</si>
  <si>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</si>
  <si>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</si>
  <si>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</si>
  <si>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</si>
  <si>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</si>
  <si>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</si>
  <si>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</si>
  <si>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</si>
  <si>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</si>
  <si>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</si>
  <si>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</si>
  <si>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</si>
  <si>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</si>
  <si>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</si>
  <si>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</si>
  <si>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</si>
  <si>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</si>
  <si>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</si>
  <si>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</si>
  <si>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</si>
  <si>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</si>
  <si>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</si>
  <si>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</si>
  <si>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</si>
  <si>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</si>
  <si>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</si>
  <si>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</si>
  <si>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</si>
  <si>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</si>
  <si>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</si>
  <si>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</si>
  <si>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</si>
  <si>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</si>
  <si>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</si>
  <si>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</si>
  <si>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</si>
  <si>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</si>
  <si>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</si>
  <si>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</si>
  <si>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</si>
  <si>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</si>
  <si>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</si>
  <si>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</si>
  <si>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</si>
  <si>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</si>
  <si>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</si>
  <si>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</si>
  <si>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</si>
  <si>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</si>
  <si>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</si>
  <si>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</si>
  <si>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</si>
  <si>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</si>
  <si>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</si>
  <si>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</si>
  <si>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</si>
  <si>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</si>
  <si>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</si>
  <si>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</si>
  <si>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</si>
  <si>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</si>
  <si>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</si>
  <si>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</si>
  <si>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</si>
  <si>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</si>
  <si>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</si>
  <si>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</si>
  <si>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</si>
  <si>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</si>
  <si>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</si>
  <si>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</si>
  <si>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</si>
  <si>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</si>
  <si>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</si>
  <si>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</si>
  <si>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</si>
  <si>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</si>
  <si>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</si>
  <si>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</si>
  <si>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</si>
  <si>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</si>
  <si>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</si>
  <si>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</si>
  <si>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</si>
  <si>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</si>
  <si>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</si>
  <si>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</si>
  <si>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</si>
  <si>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</si>
  <si>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</si>
  <si>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</si>
  <si>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</si>
  <si>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</si>
  <si>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</si>
  <si>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</si>
  <si>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</si>
  <si>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</si>
  <si>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</si>
  <si>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</si>
  <si>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</si>
  <si>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</si>
  <si>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</si>
  <si>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</si>
  <si>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</si>
  <si>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</si>
  <si>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</si>
  <si>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</si>
  <si>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</si>
  <si>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</si>
  <si>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</si>
  <si>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</si>
  <si>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</si>
  <si>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</si>
  <si>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</si>
  <si>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</si>
  <si>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</si>
  <si>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</si>
  <si>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</si>
  <si>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</si>
  <si>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</si>
  <si>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</si>
  <si>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</si>
  <si>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</si>
  <si>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</si>
  <si>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</si>
  <si>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</si>
  <si>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</si>
  <si>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</si>
  <si>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</si>
  <si>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</si>
  <si>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</si>
  <si>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</si>
  <si>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</si>
  <si>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</si>
  <si>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</si>
  <si>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</si>
  <si>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</si>
  <si>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</si>
  <si>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</si>
  <si>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</si>
  <si>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</si>
  <si>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</si>
  <si>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</si>
  <si>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</si>
  <si>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</si>
  <si>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</si>
  <si>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</si>
  <si>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</si>
  <si>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</si>
  <si>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</si>
  <si>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</si>
  <si>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</si>
  <si>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</si>
  <si>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</si>
  <si>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</si>
  <si>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</si>
  <si>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</si>
  <si>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</si>
  <si>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</si>
  <si>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</si>
  <si>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</si>
  <si>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</si>
  <si>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</si>
  <si>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</si>
  <si>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</si>
  <si>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</si>
  <si>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</si>
  <si>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</si>
  <si>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</si>
  <si>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</si>
  <si>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</si>
  <si>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</si>
  <si>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</si>
  <si>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</si>
  <si>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</si>
  <si>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</si>
  <si>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</si>
  <si>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</si>
  <si>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</si>
  <si>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</si>
  <si>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</si>
  <si>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</si>
  <si>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</si>
  <si>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</si>
  <si>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</si>
  <si>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</si>
  <si>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</si>
  <si>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</si>
  <si>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</si>
  <si>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</si>
  <si>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</si>
  <si>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</si>
  <si>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</si>
  <si>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</si>
  <si>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</si>
  <si>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</si>
  <si>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</si>
  <si>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</si>
  <si>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</si>
  <si>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</si>
  <si>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</si>
  <si>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</si>
  <si>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</si>
  <si>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</si>
  <si>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</si>
  <si>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</si>
  <si>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</si>
  <si>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</si>
  <si>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</si>
  <si>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</si>
  <si>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</si>
  <si>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</si>
  <si>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</si>
  <si>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</si>
  <si>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</si>
  <si>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</si>
  <si>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</si>
  <si>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</si>
  <si>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</si>
  <si>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</si>
  <si>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</si>
  <si>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</si>
  <si>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</si>
  <si>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</si>
  <si>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</si>
  <si>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</si>
  <si>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</si>
  <si>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</si>
  <si>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</si>
  <si>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</si>
  <si>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</si>
  <si>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</si>
  <si>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</si>
  <si>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</si>
  <si>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</si>
  <si>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</si>
  <si>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</si>
  <si>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</si>
  <si>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</si>
  <si>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</si>
  <si>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</si>
  <si>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</si>
  <si>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</si>
  <si>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</si>
  <si>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</si>
  <si>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</si>
  <si>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</si>
  <si>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</si>
  <si>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</si>
  <si>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</si>
  <si>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</si>
  <si>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</si>
  <si>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</si>
  <si>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</si>
  <si>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</si>
  <si>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</si>
  <si>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</si>
  <si>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</si>
  <si>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</si>
  <si>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</si>
  <si>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</si>
  <si>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</si>
  <si>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</si>
  <si>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</si>
  <si>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</si>
  <si>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</si>
  <si>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</si>
  <si>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</si>
  <si>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</si>
  <si>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</si>
  <si>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</si>
  <si>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</si>
  <si>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</si>
  <si>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</si>
  <si>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</si>
  <si>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</si>
  <si>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</si>
  <si>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</si>
  <si>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</si>
  <si>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</si>
  <si>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</si>
  <si>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</si>
  <si>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</si>
  <si>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</si>
  <si>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</si>
  <si>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</si>
  <si>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</si>
  <si>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</si>
  <si>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</si>
  <si>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</si>
  <si>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</si>
  <si>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</si>
  <si>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</si>
  <si>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</si>
  <si>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</si>
  <si>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</si>
  <si>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</si>
  <si>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</si>
  <si>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</si>
  <si>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</si>
  <si>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</si>
  <si>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</si>
  <si>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</si>
  <si>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</si>
  <si>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</si>
  <si>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</si>
  <si>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</si>
  <si>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</si>
  <si>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</si>
  <si>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</si>
  <si>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</si>
  <si>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</si>
  <si>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</si>
  <si>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</si>
  <si>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</si>
  <si>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</si>
  <si>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</si>
  <si>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</si>
  <si>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</si>
  <si>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</si>
  <si>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</si>
  <si>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</si>
  <si>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</si>
  <si>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</si>
  <si>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</si>
  <si>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</si>
  <si>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</si>
  <si>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</si>
  <si>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</si>
  <si>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</si>
  <si>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</si>
  <si>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</si>
  <si>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</si>
  <si>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</si>
  <si>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</si>
  <si>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</si>
  <si>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</si>
  <si>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</si>
  <si>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</si>
  <si>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</si>
  <si>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</si>
  <si>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</si>
  <si>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</si>
  <si>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</si>
  <si>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</si>
  <si>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</si>
  <si>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</si>
  <si>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</si>
  <si>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</si>
  <si>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</si>
  <si>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</si>
  <si>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</si>
  <si>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</si>
  <si>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</si>
  <si>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</si>
  <si>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</si>
  <si>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</si>
  <si>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</si>
  <si>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</si>
  <si>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</si>
  <si>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</si>
  <si>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</si>
  <si>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</si>
  <si>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</si>
  <si>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</si>
  <si>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</si>
  <si>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</si>
  <si>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</si>
  <si>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</si>
  <si>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</si>
  <si>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</si>
  <si>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</si>
  <si>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</si>
  <si>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</si>
  <si>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</si>
  <si>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</si>
  <si>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</si>
  <si>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</si>
  <si>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</si>
  <si>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</si>
  <si>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</si>
  <si>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</si>
  <si>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</si>
  <si>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</si>
  <si>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</si>
  <si>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</si>
  <si>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</si>
  <si>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</si>
  <si>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</si>
  <si>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</si>
  <si>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</si>
  <si>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</si>
  <si>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</si>
  <si>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</si>
  <si>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</si>
  <si>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</si>
  <si>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</si>
  <si>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</si>
  <si>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</si>
  <si>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</si>
  <si>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</si>
  <si>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</si>
  <si>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</si>
  <si>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</si>
  <si>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</si>
  <si>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</si>
  <si>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</si>
  <si>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</si>
  <si>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</si>
  <si>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</si>
  <si>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</si>
  <si>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</si>
  <si>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</si>
  <si>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</si>
  <si>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</si>
  <si>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</si>
  <si>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</si>
  <si>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</si>
  <si>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</si>
  <si>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</si>
  <si>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</si>
  <si>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</si>
  <si>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</si>
  <si>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</si>
  <si>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</si>
  <si>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</si>
  <si>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</si>
  <si>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</si>
  <si>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</si>
  <si>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</si>
  <si>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</si>
  <si>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</si>
  <si>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</si>
  <si>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</si>
  <si>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</si>
  <si>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</si>
  <si>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</si>
  <si>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</si>
  <si>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</si>
  <si>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</si>
  <si>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</si>
  <si>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</si>
  <si>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</si>
  <si>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</si>
  <si>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</si>
  <si>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</si>
  <si>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</si>
  <si>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</si>
  <si>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</si>
  <si>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</si>
  <si>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</si>
  <si>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</si>
  <si>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</si>
  <si>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</si>
  <si>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</si>
  <si>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</si>
  <si>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</si>
  <si>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</si>
  <si>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</si>
  <si>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</si>
  <si>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</si>
  <si>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</si>
  <si>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</si>
  <si>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</si>
  <si>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</si>
  <si>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</si>
  <si>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</si>
  <si>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</si>
  <si>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</si>
  <si>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</si>
  <si>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</si>
  <si>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</si>
  <si>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</si>
  <si>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</si>
  <si>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</si>
  <si>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</si>
  <si>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</si>
  <si>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</si>
  <si>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</si>
  <si>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</si>
  <si>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</si>
  <si>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</si>
  <si>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</si>
  <si>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</si>
  <si>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</si>
  <si>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</si>
  <si>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</si>
  <si>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</si>
  <si>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</si>
  <si>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</si>
  <si>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</si>
  <si>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</si>
  <si>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</si>
  <si>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</si>
  <si>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</si>
  <si>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</si>
  <si>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</si>
  <si>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</si>
  <si>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</si>
  <si>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</si>
  <si>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</si>
  <si>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</si>
  <si>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</si>
  <si>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</si>
  <si>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</si>
  <si>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</si>
  <si>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</si>
  <si>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</si>
  <si>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</si>
  <si>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</si>
  <si>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</si>
  <si>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</si>
  <si>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</si>
  <si>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</si>
  <si>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</si>
  <si>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</si>
  <si>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</si>
  <si>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</si>
  <si>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</si>
  <si>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</si>
  <si>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</si>
  <si>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</si>
  <si>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</si>
  <si>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</si>
  <si>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</si>
  <si>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</si>
  <si>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</si>
  <si>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</si>
  <si>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</si>
  <si>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</si>
  <si>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</si>
  <si>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</si>
  <si>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</si>
  <si>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</si>
  <si>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</si>
  <si>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</si>
  <si>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</si>
  <si>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</si>
  <si>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</si>
  <si>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</si>
  <si>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</si>
  <si>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</si>
  <si>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</si>
  <si>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</si>
  <si>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</si>
  <si>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</si>
  <si>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</si>
  <si>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</si>
  <si>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</si>
  <si>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</si>
  <si>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</si>
  <si>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</si>
  <si>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</si>
  <si>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</si>
  <si>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</si>
  <si>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</si>
  <si>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</si>
  <si>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</si>
  <si>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</si>
  <si>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</si>
  <si>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</si>
  <si>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</si>
  <si>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</si>
  <si>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</si>
  <si>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</si>
  <si>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</si>
  <si>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</si>
  <si>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</si>
  <si>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</si>
  <si>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</si>
  <si>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</si>
  <si>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</si>
  <si>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</si>
  <si>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</si>
  <si>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</si>
  <si>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</si>
  <si>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</si>
  <si>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</si>
  <si>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</si>
  <si>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</si>
  <si>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</si>
  <si>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</si>
  <si>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</si>
  <si>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</si>
  <si>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</si>
  <si>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</si>
  <si>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</si>
  <si>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</si>
  <si>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</si>
  <si>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</si>
  <si>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</si>
  <si>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</si>
  <si>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</si>
  <si>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</si>
  <si>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</si>
  <si>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</si>
  <si>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</si>
  <si>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</si>
  <si>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</si>
  <si>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</si>
  <si>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</si>
  <si>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</si>
  <si>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</si>
  <si>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</si>
  <si>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</si>
  <si>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</si>
  <si>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</si>
  <si>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</si>
  <si>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</si>
  <si>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</si>
  <si>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</si>
  <si>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</si>
  <si>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</si>
  <si>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</si>
  <si>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</si>
  <si>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</si>
  <si>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</si>
  <si>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</si>
  <si>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</si>
  <si>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</si>
  <si>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</si>
  <si>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</si>
  <si>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</si>
  <si>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</si>
  <si>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</si>
  <si>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</si>
  <si>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</si>
  <si>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</si>
  <si>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</si>
  <si>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</si>
  <si>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</si>
  <si>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</si>
  <si>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</si>
  <si>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</si>
  <si>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</si>
  <si>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</si>
  <si>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</si>
  <si>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</si>
  <si>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</si>
  <si>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</si>
  <si>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</si>
  <si>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</si>
  <si>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</si>
  <si>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</si>
  <si>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</si>
  <si>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</si>
  <si>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</si>
  <si>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</si>
  <si>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</si>
  <si>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</si>
  <si>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</si>
  <si>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</si>
  <si>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</si>
  <si>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</si>
  <si>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</si>
  <si>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</si>
  <si>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</si>
  <si>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</si>
  <si>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</si>
  <si>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</si>
  <si>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</si>
  <si>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</si>
  <si>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</si>
  <si>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</si>
  <si>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</si>
  <si>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</si>
  <si>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</si>
  <si>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</si>
  <si>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</si>
  <si>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</si>
  <si>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</si>
  <si>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</si>
  <si>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</si>
  <si>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</si>
  <si>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</si>
  <si>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</si>
  <si>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</si>
  <si>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</si>
  <si>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</si>
  <si>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</si>
  <si>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</si>
  <si>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</si>
  <si>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</si>
  <si>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</si>
  <si>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</si>
  <si>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</si>
  <si>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</si>
  <si>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</si>
  <si>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</si>
  <si>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</si>
  <si>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</si>
  <si>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</si>
  <si>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</si>
  <si>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</si>
  <si>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</si>
  <si>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</si>
  <si>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</si>
  <si>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</si>
  <si>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</si>
  <si>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</si>
  <si>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</si>
  <si>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</si>
  <si>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</si>
  <si>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</si>
  <si>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</si>
  <si>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</si>
  <si>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</si>
  <si>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</si>
  <si>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</si>
  <si>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</si>
  <si>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</si>
  <si>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</si>
  <si>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</si>
  <si>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</si>
  <si>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</si>
  <si>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</si>
  <si>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</si>
  <si>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</si>
  <si>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</si>
  <si>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</si>
  <si>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</si>
  <si>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</si>
  <si>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</si>
  <si>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</si>
  <si>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</si>
  <si>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</si>
  <si>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</si>
  <si>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</si>
  <si>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</si>
  <si>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</si>
  <si>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</si>
  <si>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</si>
  <si>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</si>
  <si>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</si>
  <si>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</si>
  <si>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</si>
  <si>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</si>
  <si>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</si>
  <si>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</si>
  <si>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</si>
  <si>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</si>
  <si>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</si>
  <si>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</si>
  <si>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</si>
  <si>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</si>
  <si>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</si>
  <si>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</si>
  <si>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</si>
  <si>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</si>
  <si>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</si>
  <si>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</si>
  <si>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</si>
  <si>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</si>
  <si>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</si>
  <si>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</si>
  <si>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</si>
  <si>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</si>
  <si>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</si>
  <si>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</si>
  <si>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</si>
  <si>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</si>
  <si>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</si>
  <si>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</si>
  <si>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</si>
  <si>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</si>
  <si>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</si>
  <si>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</si>
  <si>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</si>
  <si>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</si>
  <si>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</si>
  <si>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</si>
  <si>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</si>
  <si>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</si>
  <si>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</si>
  <si>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</si>
  <si>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</si>
  <si>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</si>
  <si>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</si>
  <si>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</si>
  <si>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</si>
  <si>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</si>
  <si>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</si>
  <si>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</si>
  <si>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</si>
  <si>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</si>
  <si>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</si>
  <si>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</si>
  <si>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</si>
  <si>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</si>
  <si>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</si>
  <si>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</si>
  <si>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</si>
  <si>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</si>
  <si>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</si>
  <si>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</si>
  <si>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</si>
  <si>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</si>
  <si>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</si>
  <si>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</si>
  <si>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</si>
  <si>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</si>
  <si>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</si>
  <si>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</si>
  <si>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</si>
  <si>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</si>
  <si>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</si>
  <si>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</si>
  <si>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</si>
  <si>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</si>
  <si>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</si>
  <si>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</si>
  <si>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</si>
  <si>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</si>
  <si>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</si>
  <si>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</si>
  <si>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</si>
  <si>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</si>
  <si>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</si>
  <si>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</si>
  <si>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</si>
  <si>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</si>
  <si>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</si>
  <si>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</si>
  <si>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</si>
  <si>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</si>
  <si>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</si>
  <si>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</si>
  <si>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</si>
  <si>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</si>
  <si>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</si>
  <si>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</si>
  <si>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</si>
  <si>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</si>
  <si>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</si>
  <si>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</si>
  <si>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</si>
  <si>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</si>
  <si>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</si>
  <si>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</si>
  <si>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</si>
  <si>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</si>
  <si>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</si>
  <si>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</si>
  <si>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</si>
  <si>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</si>
  <si>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</si>
  <si>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</si>
  <si>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</si>
  <si>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</si>
  <si>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</si>
  <si>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</si>
  <si>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</si>
  <si>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</si>
  <si>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</si>
  <si>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</si>
  <si>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</si>
  <si>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</si>
  <si>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</si>
  <si>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</si>
  <si>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</si>
  <si>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</si>
  <si>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</si>
  <si>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</si>
  <si>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</si>
  <si>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</si>
  <si>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</si>
  <si>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</si>
  <si>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</si>
  <si>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</si>
  <si>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</si>
  <si>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</si>
  <si>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</si>
  <si>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</si>
  <si>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</si>
  <si>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</si>
  <si>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</si>
  <si>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</si>
  <si>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</si>
  <si>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</si>
  <si>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</si>
  <si>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</si>
  <si>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</si>
  <si>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</si>
  <si>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</si>
  <si>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</si>
  <si>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</si>
  <si>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</si>
  <si>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</si>
  <si>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</si>
  <si>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</si>
  <si>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</si>
  <si>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</si>
  <si>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</si>
  <si>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</si>
  <si>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</si>
  <si>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</si>
  <si>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</si>
  <si>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</si>
  <si>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</si>
  <si>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</si>
  <si>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</si>
  <si>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</si>
  <si>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</si>
  <si>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</si>
  <si>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</si>
  <si>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</si>
  <si>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</si>
  <si>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</si>
  <si>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</si>
  <si>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</si>
  <si>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</si>
  <si>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</si>
  <si>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</si>
  <si>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</si>
  <si>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</si>
  <si>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</si>
  <si>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</si>
  <si>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</si>
  <si>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</si>
  <si>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</si>
  <si>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</si>
  <si>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</si>
  <si>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</si>
  <si>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</si>
  <si>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</si>
  <si>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</si>
  <si>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</si>
  <si>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</si>
  <si>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</si>
  <si>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</si>
  <si>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</si>
  <si>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</si>
  <si>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</si>
  <si>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</si>
  <si>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</si>
  <si>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</si>
  <si>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</si>
  <si>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</si>
  <si>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</si>
  <si>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</si>
  <si>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</si>
  <si>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</si>
  <si>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</si>
  <si>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</si>
  <si>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</si>
  <si>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</si>
  <si>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</si>
  <si>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</si>
  <si>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</si>
  <si>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</si>
  <si>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</si>
  <si>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</si>
  <si>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</si>
  <si>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</si>
  <si>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</si>
  <si>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</si>
  <si>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</si>
  <si>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</si>
  <si>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</si>
  <si>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</si>
  <si>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</si>
  <si>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</si>
  <si>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</si>
  <si>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</si>
  <si>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</si>
  <si>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</si>
  <si>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</si>
  <si>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</si>
  <si>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</si>
  <si>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</si>
  <si>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</si>
  <si>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</si>
  <si>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</si>
  <si>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</si>
  <si>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</si>
  <si>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</si>
  <si>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</si>
  <si>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</si>
  <si>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</si>
  <si>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</si>
  <si>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</si>
  <si>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</si>
  <si>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</si>
  <si>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</si>
  <si>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</si>
  <si>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</si>
  <si>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</si>
  <si>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</si>
  <si>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</si>
  <si>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</si>
  <si>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</si>
  <si>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</si>
  <si>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</si>
  <si>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</si>
  <si>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</si>
  <si>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</si>
  <si>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</si>
  <si>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</si>
  <si>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</si>
  <si>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</si>
  <si>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</si>
  <si>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</si>
  <si>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</si>
  <si>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</si>
  <si>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</si>
  <si>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</si>
  <si>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</si>
  <si>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</si>
  <si>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</si>
  <si>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</si>
  <si>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</si>
  <si>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</si>
  <si>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</si>
  <si>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</si>
  <si>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</si>
  <si>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</si>
  <si>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</si>
  <si>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</si>
  <si>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</si>
  <si>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</si>
  <si>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</si>
  <si>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</si>
  <si>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</si>
  <si>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</si>
  <si>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</si>
  <si>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</si>
  <si>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</si>
  <si>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</si>
  <si>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</si>
  <si>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</si>
  <si>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</si>
  <si>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</si>
  <si>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</si>
  <si>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</si>
  <si>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</si>
  <si>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</si>
  <si>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</si>
  <si>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</si>
  <si>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</si>
  <si>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</si>
  <si>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</si>
  <si>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</si>
  <si>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</si>
  <si>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</si>
  <si>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</si>
  <si>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</si>
  <si>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</si>
  <si>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</si>
  <si>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</si>
  <si>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</si>
  <si>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</si>
  <si>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</si>
  <si>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</si>
  <si>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</si>
  <si>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</si>
  <si>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</si>
  <si>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</si>
  <si>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</si>
  <si>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</si>
  <si>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</si>
  <si>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</si>
  <si>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</si>
  <si>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</si>
  <si>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</si>
  <si>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</si>
  <si>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</si>
  <si>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</si>
  <si>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</si>
  <si>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</si>
  <si>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</si>
  <si>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</si>
  <si>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</si>
  <si>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</si>
  <si>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</si>
  <si>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</si>
  <si>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</si>
  <si>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</si>
  <si>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</si>
  <si>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</si>
  <si>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</si>
  <si>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</si>
  <si>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</si>
  <si>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</si>
  <si>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</si>
  <si>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</si>
  <si>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</si>
  <si>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</si>
  <si>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</si>
  <si>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</si>
  <si>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</si>
  <si>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</si>
  <si>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</si>
  <si>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</si>
  <si>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</si>
  <si>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</si>
  <si>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</si>
  <si>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</si>
  <si>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</si>
  <si>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</si>
  <si>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</si>
  <si>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</si>
  <si>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</si>
  <si>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</si>
  <si>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</si>
  <si>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</si>
  <si>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</si>
  <si>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</si>
  <si>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</si>
  <si>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</si>
  <si>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</si>
  <si>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</si>
  <si>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</si>
  <si>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</si>
  <si>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</si>
  <si>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</si>
  <si>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</si>
  <si>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</si>
  <si>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</si>
  <si>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</si>
  <si>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</si>
  <si>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</si>
  <si>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</si>
  <si>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</si>
  <si>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</si>
  <si>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</si>
  <si>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</si>
  <si>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</si>
  <si>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</si>
  <si>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</si>
  <si>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</si>
  <si>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</si>
  <si>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</si>
  <si>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</si>
  <si>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</si>
  <si>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</si>
  <si>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</si>
  <si>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</si>
  <si>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</si>
  <si>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</si>
  <si>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</si>
  <si>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</si>
  <si>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</si>
  <si>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</si>
  <si>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</si>
  <si>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</si>
  <si>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</si>
  <si>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</si>
  <si>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</si>
  <si>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</si>
  <si>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</si>
  <si>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</si>
  <si>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</si>
  <si>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</si>
  <si>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</si>
  <si>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</si>
  <si>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</si>
  <si>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</si>
  <si>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</si>
  <si>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</si>
  <si>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</si>
  <si>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</si>
  <si>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</si>
  <si>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</si>
  <si>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</si>
  <si>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</si>
  <si>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</si>
  <si>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</si>
  <si>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</si>
  <si>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</si>
  <si>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</si>
  <si>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</si>
  <si>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</si>
  <si>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</si>
  <si>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</si>
  <si>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</si>
  <si>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</si>
  <si>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</si>
  <si>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</si>
  <si>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</si>
  <si>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</si>
  <si>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</si>
  <si>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</si>
  <si>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</si>
  <si>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</si>
  <si>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</si>
  <si>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</si>
  <si>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</si>
  <si>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</si>
  <si>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</si>
  <si>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</si>
  <si>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</si>
  <si>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</si>
  <si>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</si>
  <si>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</si>
  <si>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</si>
  <si>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</si>
  <si>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</si>
  <si>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</si>
  <si>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</si>
  <si>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</si>
  <si>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</si>
  <si>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</si>
  <si>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</si>
  <si>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</si>
  <si>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</si>
  <si>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</si>
  <si>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</si>
  <si>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</si>
  <si>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</si>
  <si>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</si>
  <si>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</si>
  <si>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</si>
  <si>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</si>
  <si>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</si>
  <si>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</si>
  <si>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</si>
  <si>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</si>
  <si>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</si>
  <si>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</si>
  <si>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</si>
  <si>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</si>
  <si>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</si>
  <si>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</si>
  <si>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</si>
  <si>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</si>
  <si>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</si>
  <si>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</si>
  <si>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</si>
  <si>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</si>
  <si>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</si>
  <si>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</si>
  <si>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</si>
  <si>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</si>
  <si>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</si>
  <si>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</si>
  <si>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</si>
  <si>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</si>
  <si>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</si>
  <si>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</si>
  <si>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</si>
  <si>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</si>
  <si>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</si>
  <si>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</si>
  <si>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</si>
  <si>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</si>
  <si>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</si>
  <si>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</si>
  <si>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</si>
  <si>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</si>
  <si>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</si>
  <si>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</si>
  <si>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</si>
  <si>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</si>
  <si>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</si>
  <si>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</si>
  <si>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</si>
  <si>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</si>
  <si>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</si>
  <si>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</si>
  <si>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</si>
  <si>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</si>
  <si>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</si>
  <si>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</si>
  <si>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</si>
  <si>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</si>
  <si>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</si>
  <si>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</si>
  <si>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</si>
  <si>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</si>
  <si>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</si>
  <si>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</si>
  <si>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</si>
  <si>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</si>
  <si>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</si>
  <si>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</si>
  <si>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</si>
  <si>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</si>
  <si>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</si>
  <si>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</si>
  <si>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</si>
  <si>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</si>
  <si>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</si>
  <si>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</si>
  <si>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</si>
  <si>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</si>
  <si>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</si>
  <si>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</si>
  <si>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</si>
  <si>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</si>
  <si>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</si>
  <si>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</si>
  <si>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</si>
  <si>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</si>
  <si>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</si>
  <si>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</si>
  <si>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</si>
  <si>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</si>
  <si>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</si>
  <si>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</si>
  <si>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</si>
  <si>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</si>
  <si>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</si>
  <si>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</si>
  <si>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</si>
  <si>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</si>
  <si>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</si>
  <si>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</si>
  <si>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</si>
  <si>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</si>
  <si>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</si>
  <si>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</si>
  <si>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</si>
  <si>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</si>
  <si>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</si>
  <si>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</si>
  <si>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</si>
  <si>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</si>
  <si>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</si>
  <si>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</si>
  <si>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</si>
  <si>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</si>
  <si>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</si>
  <si>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</si>
  <si>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</si>
  <si>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</si>
  <si>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</si>
  <si>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</si>
  <si>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</si>
  <si>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</si>
  <si>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</si>
  <si>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</si>
  <si>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</si>
  <si>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</si>
  <si>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</si>
  <si>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</si>
  <si>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</si>
  <si>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</si>
  <si>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</si>
  <si>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</si>
  <si>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</si>
  <si>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</si>
  <si>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</si>
  <si>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</si>
  <si>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</si>
  <si>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</si>
  <si>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</si>
  <si>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</si>
  <si>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</si>
  <si>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</si>
  <si>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</si>
  <si>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</si>
  <si>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</si>
  <si>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</si>
  <si>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</si>
  <si>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</si>
  <si>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</si>
  <si>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</si>
  <si>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</si>
  <si>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</si>
  <si>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</si>
  <si>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</si>
  <si>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</si>
  <si>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</si>
  <si>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</si>
  <si>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</si>
  <si>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</si>
  <si>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</si>
  <si>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</si>
  <si>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</si>
  <si>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</si>
  <si>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</si>
  <si>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</si>
  <si>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</si>
  <si>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</si>
  <si>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</si>
  <si>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</si>
  <si>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</si>
  <si>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</si>
  <si>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</si>
  <si>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</si>
  <si>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</si>
  <si>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</si>
  <si>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</si>
  <si>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</si>
  <si>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</si>
  <si>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</si>
  <si>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</si>
  <si>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</si>
  <si>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</si>
  <si>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</si>
  <si>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</si>
  <si>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</si>
  <si>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</si>
  <si>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</si>
  <si>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</si>
  <si>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</si>
  <si>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</si>
  <si>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</si>
  <si>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</si>
  <si>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</si>
  <si>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</si>
  <si>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</si>
  <si>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</si>
  <si>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</si>
  <si>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</si>
  <si>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</si>
  <si>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</si>
  <si>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</si>
  <si>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</si>
  <si>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</si>
  <si>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</si>
  <si>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</si>
  <si>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</si>
  <si>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</si>
  <si>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</si>
  <si>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</si>
  <si>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</si>
  <si>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</si>
  <si>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</si>
  <si>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</si>
  <si>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</si>
  <si>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</si>
  <si>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</si>
  <si>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</si>
  <si>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</si>
  <si>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</si>
  <si>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</si>
  <si>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</si>
  <si>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</si>
  <si>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</si>
  <si>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</si>
  <si>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</si>
  <si>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</si>
  <si>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</si>
  <si>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</si>
  <si>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</si>
  <si>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</si>
  <si>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</si>
  <si>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</si>
  <si>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</si>
  <si>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</si>
  <si>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</si>
  <si>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</si>
  <si>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</si>
  <si>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</si>
  <si>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</si>
  <si>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</si>
  <si>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</si>
  <si>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</si>
  <si>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</si>
  <si>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</si>
  <si>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</si>
  <si>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</si>
  <si>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</si>
  <si>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</si>
  <si>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</si>
  <si>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</si>
  <si>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</si>
  <si>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</si>
  <si>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</si>
  <si>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</si>
  <si>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</si>
  <si>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</si>
  <si>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</si>
  <si>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</si>
  <si>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</si>
  <si>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</si>
  <si>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</si>
  <si>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</si>
  <si>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</si>
  <si>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</si>
  <si>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</si>
  <si>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</si>
  <si>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</si>
  <si>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</si>
  <si>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</si>
  <si>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</si>
  <si>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</si>
  <si>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</si>
  <si>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</si>
  <si>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</si>
  <si>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</si>
  <si>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</si>
  <si>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</si>
  <si>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</si>
  <si>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</si>
  <si>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</si>
  <si>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</si>
  <si>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</si>
  <si>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</si>
  <si>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</si>
  <si>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</si>
  <si>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</si>
  <si>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</si>
  <si>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</si>
  <si>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</si>
  <si>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</si>
  <si>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</si>
  <si>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</si>
  <si>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</si>
  <si>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</si>
  <si>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</si>
  <si>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</si>
  <si>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</si>
  <si>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</si>
  <si>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</si>
  <si>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</si>
  <si>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</si>
  <si>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</si>
  <si>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</si>
  <si>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</si>
  <si>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</si>
  <si>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</si>
  <si>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</si>
  <si>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</si>
  <si>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</si>
  <si>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</si>
  <si>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</si>
  <si>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</si>
  <si>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</si>
  <si>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</si>
  <si>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</si>
  <si>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</si>
  <si>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</si>
  <si>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</si>
  <si>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</si>
  <si>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</si>
  <si>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</si>
  <si>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</si>
  <si>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</si>
  <si>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</si>
  <si>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</si>
  <si>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</si>
  <si>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</si>
  <si>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</si>
  <si>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</si>
  <si>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</si>
  <si>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</si>
  <si>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</si>
  <si>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</si>
  <si>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</si>
  <si>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</si>
  <si>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</si>
  <si>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</si>
  <si>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</si>
  <si>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</si>
  <si>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</si>
  <si>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</si>
  <si>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</si>
  <si>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</si>
  <si>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</si>
  <si>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</si>
  <si>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</si>
  <si>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</si>
  <si>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</si>
  <si>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</si>
  <si>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</si>
  <si>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</si>
  <si>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</si>
  <si>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</si>
  <si>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</si>
  <si>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</si>
  <si>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</si>
  <si>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</si>
  <si>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</si>
  <si>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</si>
  <si>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</si>
  <si>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</si>
  <si>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</si>
  <si>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</si>
  <si>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</si>
  <si>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</si>
  <si>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</si>
  <si>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</si>
  <si>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</si>
  <si>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</si>
  <si>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</si>
  <si>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</si>
  <si>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</si>
  <si>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</si>
  <si>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</si>
  <si>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</si>
  <si>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</si>
  <si>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</si>
  <si>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</si>
  <si>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</si>
  <si>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</si>
  <si>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</si>
  <si>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</si>
  <si>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</si>
  <si>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</si>
  <si>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</si>
  <si>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</si>
  <si>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</si>
  <si>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</si>
  <si>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</si>
  <si>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</si>
  <si>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</si>
  <si>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</si>
  <si>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</si>
  <si>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</si>
  <si>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</si>
  <si>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</si>
  <si>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</si>
  <si>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</si>
  <si>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</si>
  <si>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</si>
  <si>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</si>
  <si>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</si>
  <si>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</si>
  <si>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</si>
  <si>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</si>
  <si>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</si>
  <si>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</si>
  <si>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</si>
  <si>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</si>
  <si>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</si>
  <si>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</si>
  <si>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</si>
  <si>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</si>
  <si>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</si>
  <si>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</si>
  <si>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</si>
  <si>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</si>
  <si>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</si>
  <si>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</si>
  <si>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</si>
  <si>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</si>
  <si>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</si>
  <si>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</si>
  <si>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</si>
  <si>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</si>
  <si>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</si>
  <si>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</si>
  <si>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</si>
  <si>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</si>
  <si>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</si>
  <si>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</si>
  <si>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</si>
  <si>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</si>
  <si>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</si>
  <si>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</si>
  <si>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</si>
  <si>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</si>
  <si>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</si>
  <si>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</si>
  <si>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</si>
  <si>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</si>
  <si>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</si>
  <si>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</si>
  <si>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</si>
  <si>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</si>
  <si>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</si>
  <si>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</si>
  <si>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</si>
  <si>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</si>
  <si>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</si>
  <si>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</si>
  <si>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</si>
  <si>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</si>
  <si>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</si>
  <si>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</si>
  <si>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</si>
  <si>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</si>
  <si>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</si>
  <si>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</si>
  <si>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</si>
  <si>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</si>
  <si>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</si>
  <si>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</si>
  <si>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</si>
  <si>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</si>
  <si>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</si>
  <si>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</si>
  <si>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</si>
  <si>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</si>
  <si>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</si>
  <si>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</si>
  <si>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</si>
  <si>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</si>
  <si>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</si>
  <si>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</si>
  <si>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</si>
  <si>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</si>
  <si>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</si>
  <si>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</si>
  <si>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</si>
  <si>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</si>
  <si>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</si>
  <si>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</si>
  <si>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</si>
  <si>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</si>
  <si>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</si>
  <si>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</si>
  <si>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</si>
  <si>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</si>
  <si>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</si>
  <si>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</si>
  <si>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</si>
  <si>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</si>
  <si>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</si>
  <si>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</si>
  <si>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</si>
  <si>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</si>
  <si>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</si>
  <si>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</si>
  <si>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</si>
  <si>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</si>
  <si>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</si>
  <si>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</si>
  <si>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</si>
  <si>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</si>
  <si>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</si>
  <si>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</si>
  <si>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</si>
  <si>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</si>
  <si>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</si>
  <si>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</si>
  <si>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</si>
  <si>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</si>
  <si>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</si>
  <si>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</si>
  <si>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</si>
  <si>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</si>
  <si>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</si>
  <si>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</si>
  <si>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</si>
  <si>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</si>
  <si>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</si>
  <si>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</si>
  <si>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</si>
  <si>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</si>
  <si>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</si>
  <si>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</si>
  <si>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</si>
  <si>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</si>
  <si>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</si>
  <si>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</si>
  <si>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</si>
  <si>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</si>
  <si>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</si>
  <si>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</si>
  <si>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</si>
  <si>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</si>
  <si>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</si>
  <si>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</si>
  <si>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</si>
  <si>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</si>
  <si>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</si>
  <si>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</si>
  <si>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</si>
  <si>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</si>
  <si>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</si>
  <si>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</si>
  <si>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</si>
  <si>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</si>
  <si>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</si>
  <si>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</si>
  <si>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</si>
  <si>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</si>
  <si>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</si>
  <si>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</si>
  <si>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</si>
  <si>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</si>
  <si>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</si>
  <si>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</si>
  <si>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</si>
  <si>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</si>
  <si>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</si>
  <si>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</si>
  <si>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</si>
  <si>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</si>
  <si>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</si>
  <si>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</si>
  <si>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</si>
  <si>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</si>
  <si>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</si>
  <si>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</si>
  <si>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</si>
  <si>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</si>
  <si>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</si>
  <si>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</si>
  <si>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</si>
  <si>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</si>
  <si>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</si>
  <si>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</si>
  <si>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</si>
  <si>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</si>
  <si>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</si>
  <si>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</si>
  <si>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</si>
  <si>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</si>
  <si>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</si>
  <si>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</si>
  <si>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</si>
  <si>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</si>
  <si>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</si>
  <si>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</si>
  <si>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</si>
  <si>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</si>
  <si>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</si>
  <si>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</si>
  <si>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</si>
  <si>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</si>
  <si>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</si>
  <si>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</si>
  <si>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</si>
  <si>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</si>
  <si>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</si>
  <si>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</si>
  <si>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</si>
  <si>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</si>
  <si>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</si>
  <si>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</si>
  <si>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</si>
  <si>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</si>
  <si>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</si>
  <si>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</si>
  <si>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</si>
  <si>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</si>
  <si>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</si>
  <si>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</si>
  <si>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</si>
  <si>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</si>
  <si>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</si>
  <si>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</si>
  <si>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</si>
  <si>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</si>
  <si>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</si>
  <si>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</si>
  <si>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</si>
  <si>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</si>
  <si>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</si>
  <si>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</si>
  <si>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</si>
  <si>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</si>
  <si>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</si>
  <si>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</si>
  <si>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</si>
  <si>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</si>
  <si>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</si>
  <si>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</si>
  <si>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</si>
  <si>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</si>
  <si>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</si>
  <si>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</si>
  <si>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</si>
  <si>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</si>
  <si>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</si>
  <si>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</si>
  <si>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</si>
  <si>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</si>
  <si>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</si>
  <si>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</si>
  <si>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</si>
  <si>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</si>
  <si>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</si>
  <si>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</si>
  <si>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</si>
  <si>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</si>
  <si>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</si>
  <si>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</si>
  <si>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</si>
  <si>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</si>
  <si>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</si>
  <si>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</si>
  <si>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</si>
  <si>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</si>
  <si>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</si>
  <si>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</si>
  <si>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</si>
  <si>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</si>
  <si>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</si>
  <si>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</si>
  <si>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</si>
  <si>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</si>
  <si>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</si>
  <si>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</si>
  <si>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</si>
  <si>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</si>
  <si>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</si>
  <si>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</si>
  <si>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</si>
  <si>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</si>
  <si>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</si>
  <si>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</si>
  <si>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</si>
  <si>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</si>
  <si>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</si>
  <si>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</si>
  <si>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</si>
  <si>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</si>
  <si>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</si>
  <si>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</si>
  <si>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</si>
  <si>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</si>
  <si>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</si>
  <si>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</si>
  <si>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</si>
  <si>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</si>
  <si>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</si>
  <si>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</si>
  <si>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</si>
  <si>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</si>
  <si>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</si>
  <si>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</si>
  <si>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</si>
  <si>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</si>
  <si>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</si>
  <si>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</si>
  <si>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</si>
  <si>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</si>
  <si>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</si>
  <si>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</si>
  <si>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</si>
  <si>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</si>
  <si>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</si>
  <si>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</si>
  <si>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</si>
  <si>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</si>
  <si>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</si>
  <si>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</si>
  <si>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</si>
  <si>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</si>
  <si>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</si>
  <si>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</si>
  <si>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</si>
  <si>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</si>
  <si>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</si>
  <si>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</si>
  <si>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</si>
  <si>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</si>
  <si>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</si>
  <si>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</si>
  <si>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</si>
  <si>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</si>
  <si>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</si>
  <si>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</si>
  <si>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</si>
  <si>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</si>
  <si>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</si>
  <si>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</si>
  <si>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</si>
  <si>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</si>
  <si>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</si>
  <si>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</si>
  <si>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</si>
  <si>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</si>
  <si>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</si>
  <si>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</si>
  <si>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</si>
  <si>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</si>
  <si>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</si>
  <si>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</si>
  <si>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</si>
  <si>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</si>
  <si>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</si>
  <si>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</si>
  <si>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</si>
  <si>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</si>
  <si>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</si>
  <si>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</si>
  <si>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</si>
  <si>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</si>
  <si>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</si>
  <si>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</si>
  <si>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</si>
  <si>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</si>
  <si>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</si>
  <si>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</si>
  <si>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</si>
  <si>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</si>
  <si>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</si>
  <si>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</si>
  <si>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</si>
  <si>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</si>
  <si>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</si>
  <si>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</si>
  <si>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</si>
  <si>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</si>
  <si>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</si>
  <si>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</si>
  <si>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</si>
  <si>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</si>
  <si>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</si>
  <si>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</si>
  <si>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</si>
  <si>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</si>
  <si>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</si>
  <si>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</si>
  <si>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</si>
  <si>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</si>
  <si>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</si>
  <si>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</si>
  <si>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</si>
  <si>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</si>
  <si>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</si>
  <si>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</si>
  <si>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</si>
  <si>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</si>
  <si>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</si>
  <si>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</si>
  <si>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</si>
  <si>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</si>
  <si>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</si>
  <si>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</si>
  <si>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</si>
  <si>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</si>
  <si>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</si>
  <si>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</si>
  <si>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</si>
  <si>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</si>
  <si>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</si>
  <si>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</si>
  <si>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</si>
  <si>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</si>
  <si>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</si>
  <si>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</si>
  <si>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</si>
  <si>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</si>
  <si>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</si>
  <si>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</si>
  <si>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</si>
  <si>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</si>
  <si>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</si>
  <si>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</si>
  <si>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</si>
  <si>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</si>
  <si>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</si>
  <si>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</si>
  <si>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</si>
  <si>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</si>
  <si>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</si>
  <si>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</si>
  <si>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</si>
  <si>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</si>
  <si>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</si>
  <si>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</si>
  <si>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</si>
  <si>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</si>
  <si>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</si>
  <si>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</si>
  <si>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</si>
  <si>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</si>
  <si>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</si>
  <si>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</si>
  <si>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</si>
  <si>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</si>
  <si>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</si>
  <si>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</si>
  <si>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</si>
  <si>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</si>
  <si>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</si>
  <si>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</si>
  <si>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</si>
  <si>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</si>
  <si>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</si>
  <si>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</si>
  <si>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</si>
  <si>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</si>
  <si>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</si>
  <si>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</si>
  <si>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</si>
  <si>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</si>
  <si>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</si>
  <si>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</si>
  <si>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</si>
  <si>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</si>
  <si>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</si>
  <si>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</si>
  <si>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</si>
  <si>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</si>
  <si>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</si>
  <si>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</si>
  <si>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</si>
  <si>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</si>
  <si>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</si>
  <si>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</si>
  <si>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</si>
  <si>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</si>
  <si>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</si>
  <si>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</si>
  <si>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</si>
  <si>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</si>
  <si>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</si>
  <si>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</si>
  <si>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</si>
  <si>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</si>
  <si>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</si>
  <si>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</si>
  <si>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</si>
  <si>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</si>
  <si>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</si>
  <si>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</si>
  <si>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</si>
  <si>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</si>
  <si>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</si>
  <si>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</si>
  <si>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</si>
  <si>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</si>
  <si>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</si>
  <si>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</si>
  <si>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</si>
  <si>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</si>
  <si>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</si>
  <si>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</si>
  <si>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</si>
  <si>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</si>
  <si>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</si>
  <si>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</si>
  <si>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</si>
  <si>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</si>
  <si>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</si>
  <si>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</si>
  <si>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</si>
  <si>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</si>
  <si>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</si>
  <si>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</si>
  <si>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</si>
  <si>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</si>
  <si>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</si>
  <si>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</si>
  <si>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</si>
  <si>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</si>
  <si>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</si>
  <si>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</si>
  <si>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</si>
  <si>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</si>
  <si>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</si>
  <si>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</si>
  <si>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</si>
  <si>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</si>
  <si>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</si>
  <si>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</si>
  <si>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</si>
  <si>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</si>
  <si>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</si>
  <si>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</si>
  <si>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</si>
  <si>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</si>
  <si>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</si>
  <si>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</si>
  <si>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</si>
  <si>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</si>
  <si>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</si>
  <si>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</si>
  <si>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</si>
  <si>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</si>
  <si>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</si>
  <si>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</si>
  <si>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</si>
  <si>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</si>
  <si>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</si>
  <si>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</si>
  <si>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</si>
  <si>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</si>
  <si>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</si>
  <si>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</si>
  <si>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</si>
  <si>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</si>
  <si>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</si>
  <si>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</si>
  <si>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</si>
  <si>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</si>
  <si>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</si>
  <si>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</si>
  <si>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</si>
  <si>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</si>
  <si>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</si>
  <si>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</si>
  <si>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</si>
  <si>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</si>
  <si>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</si>
  <si>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</si>
  <si>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</si>
  <si>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</si>
  <si>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</si>
  <si>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</si>
  <si>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</si>
  <si>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</si>
  <si>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</si>
  <si>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</si>
  <si>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</si>
  <si>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</si>
  <si>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</si>
  <si>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</si>
  <si>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</si>
  <si>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</si>
  <si>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</si>
  <si>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</si>
  <si>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</si>
  <si>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</si>
  <si>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</si>
  <si>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</si>
  <si>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</si>
  <si>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</si>
  <si>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</si>
  <si>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</si>
  <si>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</si>
  <si>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</si>
  <si>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</si>
  <si>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</si>
  <si>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</si>
  <si>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</si>
  <si>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</si>
  <si>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</si>
  <si>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</si>
  <si>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</si>
  <si>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</si>
  <si>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</si>
  <si>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</si>
  <si>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</si>
  <si>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</si>
  <si>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</si>
  <si>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</si>
  <si>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</si>
  <si>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</si>
  <si>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</si>
  <si>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</si>
  <si>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</si>
  <si>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</si>
  <si>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</si>
  <si>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</si>
  <si>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</si>
  <si>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</si>
  <si>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</si>
  <si>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</si>
  <si>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</si>
  <si>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</si>
  <si>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</si>
  <si>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</si>
  <si>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</si>
  <si>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</si>
  <si>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</si>
  <si>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</si>
  <si>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</si>
  <si>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</si>
  <si>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</si>
  <si>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</si>
  <si>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</si>
  <si>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</si>
  <si>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</si>
  <si>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</si>
  <si>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</si>
  <si>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</si>
  <si>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</si>
  <si>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</si>
  <si>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</si>
  <si>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</si>
  <si>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</si>
  <si>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</si>
  <si>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</si>
  <si>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</si>
  <si>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</si>
  <si>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</si>
  <si>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</si>
  <si>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</si>
  <si>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</si>
  <si>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</si>
  <si>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</si>
  <si>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</si>
  <si>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</si>
  <si>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</si>
  <si>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</si>
  <si>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</si>
  <si>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</si>
  <si>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</si>
  <si>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</si>
  <si>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</si>
  <si>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</si>
  <si>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</si>
  <si>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</si>
  <si>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</si>
  <si>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</si>
  <si>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</si>
  <si>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</si>
  <si>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</si>
  <si>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</si>
  <si>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</si>
  <si>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</si>
  <si>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</si>
  <si>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</si>
  <si>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</si>
  <si>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</si>
  <si>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</si>
  <si>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</si>
  <si>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</si>
  <si>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</si>
  <si>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</si>
  <si>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</si>
  <si>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</si>
  <si>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</si>
  <si>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</si>
  <si>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</si>
  <si>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</si>
  <si>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</si>
  <si>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</si>
  <si>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</si>
  <si>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</si>
  <si>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</si>
  <si>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</si>
  <si>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</si>
  <si>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</si>
  <si>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</si>
  <si>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</si>
  <si>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</si>
  <si>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</si>
  <si>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</si>
  <si>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</si>
  <si>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</si>
  <si>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</si>
  <si>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</si>
  <si>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</si>
  <si>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</si>
  <si>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</si>
  <si>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</si>
  <si>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</si>
  <si>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</si>
  <si>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</si>
  <si>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</si>
  <si>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</si>
  <si>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</si>
  <si>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</si>
  <si>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</si>
  <si>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</si>
  <si>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</si>
  <si>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</si>
  <si>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</si>
  <si>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</si>
  <si>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</si>
  <si>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</si>
  <si>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</si>
  <si>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</si>
  <si>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</si>
  <si>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</si>
  <si>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</si>
  <si>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</si>
  <si>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</si>
  <si>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</si>
  <si>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</si>
  <si>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</si>
  <si>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</si>
  <si>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</si>
  <si>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</si>
  <si>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</si>
  <si>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</si>
  <si>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</si>
  <si>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</si>
  <si>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</si>
  <si>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</si>
  <si>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</si>
  <si>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</si>
  <si>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</si>
  <si>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</si>
  <si>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</si>
  <si>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</si>
  <si>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</si>
  <si>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</si>
  <si>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</si>
  <si>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</si>
  <si>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</si>
  <si>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</si>
  <si>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</si>
  <si>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</si>
  <si>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</si>
  <si>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</si>
  <si>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</si>
  <si>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</si>
  <si>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</si>
  <si>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</si>
  <si>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</si>
  <si>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</si>
  <si>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</si>
  <si>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</si>
  <si>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</si>
  <si>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</si>
  <si>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</si>
  <si>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</si>
  <si>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</si>
  <si>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</si>
  <si>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</si>
  <si>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</si>
  <si>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</si>
  <si>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</si>
  <si>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</si>
  <si>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</si>
  <si>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</si>
  <si>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</si>
  <si>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</si>
  <si>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</si>
  <si>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</si>
  <si>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</si>
  <si>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</si>
  <si>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</si>
  <si>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</si>
  <si>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</si>
  <si>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</si>
  <si>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</si>
  <si>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</si>
  <si>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</si>
  <si>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</si>
  <si>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</si>
  <si>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</si>
  <si>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</si>
  <si>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</si>
  <si>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</si>
  <si>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</si>
  <si>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</si>
  <si>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</si>
  <si>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</si>
  <si>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</si>
  <si>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</si>
  <si>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</si>
  <si>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</si>
  <si>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</si>
  <si>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</si>
  <si>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</si>
  <si>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</si>
  <si>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</si>
  <si>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</si>
  <si>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</si>
  <si>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</si>
  <si>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</si>
  <si>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</si>
  <si>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</si>
  <si>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</si>
  <si>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</si>
  <si>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</si>
  <si>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</si>
  <si>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</si>
  <si>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</si>
  <si>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</si>
  <si>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</si>
  <si>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</si>
  <si>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</si>
  <si>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</si>
  <si>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</si>
  <si>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</si>
  <si>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</si>
  <si>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</si>
  <si>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</si>
  <si>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</si>
  <si>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</si>
  <si>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</si>
  <si>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</si>
  <si>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</si>
  <si>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</si>
  <si>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</si>
  <si>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</si>
  <si>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</si>
  <si>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</si>
  <si>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</si>
  <si>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</si>
  <si>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</si>
  <si>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</si>
  <si>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</si>
  <si>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</si>
  <si>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</si>
  <si>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</si>
  <si>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</si>
  <si>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</si>
  <si>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</si>
  <si>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</si>
  <si>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</si>
  <si>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</si>
  <si>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</si>
  <si>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</si>
  <si>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</si>
  <si>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</si>
  <si>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</si>
  <si>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</si>
  <si>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</si>
  <si>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</si>
  <si>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</si>
  <si>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</si>
  <si>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</si>
  <si>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</si>
  <si>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</si>
  <si>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</si>
  <si>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</si>
  <si>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</si>
  <si>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</si>
  <si>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</si>
  <si>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</si>
  <si>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</si>
  <si>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</si>
  <si>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</si>
  <si>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</si>
  <si>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</si>
  <si>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</si>
  <si>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</si>
  <si>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</si>
  <si>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</si>
  <si>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</si>
  <si>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</si>
  <si>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</si>
  <si>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</si>
  <si>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</si>
  <si>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</si>
  <si>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</si>
  <si>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</si>
  <si>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</si>
  <si>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</si>
  <si>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</si>
  <si>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</si>
  <si>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</si>
  <si>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</si>
  <si>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</si>
  <si>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</si>
  <si>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</si>
  <si>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</si>
  <si>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</si>
  <si>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</si>
  <si>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</si>
  <si>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</si>
  <si>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</si>
  <si>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</si>
  <si>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</si>
  <si>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</si>
  <si>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</si>
  <si>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</si>
  <si>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</si>
  <si>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</si>
  <si>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</si>
  <si>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</si>
  <si>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</si>
  <si>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</si>
  <si>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</si>
  <si>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</si>
  <si>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</si>
  <si>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</si>
  <si>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</si>
  <si>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</si>
  <si>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</si>
  <si>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</si>
  <si>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</si>
  <si>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</si>
  <si>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</si>
  <si>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</si>
  <si>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</si>
  <si>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</si>
  <si>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</si>
  <si>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</si>
  <si>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</si>
  <si>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</si>
  <si>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</si>
  <si>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</si>
  <si>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</si>
  <si>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</si>
  <si>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</si>
  <si>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</si>
  <si>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</si>
  <si>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</si>
  <si>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</si>
  <si>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</si>
  <si>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</si>
  <si>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</si>
  <si>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</si>
  <si>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</si>
  <si>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</si>
  <si>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</si>
  <si>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</si>
  <si>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</si>
  <si>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</si>
  <si>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</si>
  <si>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</si>
  <si>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</si>
  <si>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</si>
  <si>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</si>
  <si>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</si>
  <si>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</si>
  <si>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</si>
  <si>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</si>
  <si>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</si>
  <si>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</si>
  <si>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</si>
  <si>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</si>
  <si>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</si>
  <si>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</si>
  <si>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</si>
  <si>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</si>
  <si>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</si>
  <si>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</si>
  <si>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</si>
  <si>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</si>
  <si>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</si>
  <si>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</si>
  <si>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</si>
  <si>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</si>
  <si>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</si>
  <si>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</si>
  <si>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</si>
  <si>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</si>
  <si>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</si>
  <si>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</si>
  <si>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</si>
  <si>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</si>
  <si>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</si>
  <si>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</si>
  <si>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</si>
  <si>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</si>
  <si>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</si>
  <si>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</si>
  <si>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</si>
  <si>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</si>
  <si>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</si>
  <si>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</si>
  <si>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</si>
  <si>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</si>
  <si>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</si>
  <si>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</si>
  <si>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</si>
  <si>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</si>
  <si>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</si>
  <si>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</si>
  <si>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</si>
  <si>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</si>
  <si>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</si>
  <si>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</si>
  <si>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</si>
  <si>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</si>
  <si>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</si>
  <si>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</si>
  <si>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</si>
  <si>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</si>
  <si>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</si>
  <si>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</si>
  <si>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</si>
  <si>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</si>
  <si>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</si>
  <si>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</si>
  <si>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</si>
  <si>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</si>
  <si>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</si>
  <si>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</si>
  <si>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</si>
  <si>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</si>
  <si>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</si>
  <si>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</si>
  <si>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</si>
  <si>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</si>
  <si>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</si>
  <si>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</si>
  <si>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</si>
  <si>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</si>
  <si>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</si>
  <si>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</si>
  <si>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</si>
  <si>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</si>
  <si>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</si>
  <si>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</si>
  <si>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</si>
  <si>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</si>
  <si>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</si>
  <si>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</si>
  <si>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</si>
  <si>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</si>
  <si>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</si>
  <si>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</si>
  <si>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</si>
  <si>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</si>
  <si>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</si>
  <si>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</si>
  <si>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</si>
  <si>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</si>
  <si>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</si>
  <si>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</si>
  <si>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</si>
  <si>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</si>
  <si>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</si>
  <si>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</si>
  <si>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</si>
  <si>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</si>
  <si>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</si>
  <si>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</si>
  <si>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</si>
  <si>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</si>
  <si>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</si>
  <si>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</si>
  <si>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</si>
  <si>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</si>
  <si>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</si>
  <si>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</si>
  <si>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</si>
  <si>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</si>
  <si>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</si>
  <si>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</si>
  <si>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</si>
  <si>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</si>
  <si>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</si>
  <si>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</si>
  <si>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</si>
  <si>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</si>
  <si>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</si>
  <si>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</si>
  <si>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</si>
  <si>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</si>
  <si>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</si>
  <si>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</si>
  <si>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</si>
  <si>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</si>
  <si>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</si>
  <si>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</si>
  <si>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</si>
  <si>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</si>
  <si>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</si>
  <si>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</si>
  <si>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</si>
  <si>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</si>
  <si>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</si>
  <si>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</si>
  <si>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</si>
  <si>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</si>
  <si>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</si>
  <si>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</si>
  <si>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</si>
  <si>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</si>
  <si>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</si>
  <si>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</si>
  <si>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</si>
  <si>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</si>
  <si>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</si>
  <si>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</si>
  <si>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</si>
  <si>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</si>
  <si>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</si>
  <si>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</si>
  <si>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</si>
  <si>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</si>
  <si>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</si>
  <si>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</si>
  <si>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</si>
  <si>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</si>
  <si>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</si>
  <si>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</si>
  <si>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</si>
  <si>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</si>
  <si>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</si>
  <si>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</si>
  <si>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</si>
  <si>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</si>
  <si>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</si>
  <si>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</si>
  <si>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</si>
  <si>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</si>
  <si>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</si>
  <si>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</si>
  <si>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</si>
  <si>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</si>
  <si>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</si>
  <si>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</si>
  <si>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</si>
  <si>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</si>
  <si>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</si>
  <si>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</si>
  <si>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</si>
  <si>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</si>
  <si>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</si>
  <si>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</si>
  <si>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</si>
  <si>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</si>
  <si>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</si>
  <si>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</si>
  <si>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</si>
  <si>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</si>
  <si>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</si>
  <si>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</si>
  <si>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</si>
  <si>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</si>
  <si>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</si>
  <si>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</si>
  <si>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</si>
  <si>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</si>
  <si>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</si>
  <si>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</si>
  <si>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</si>
  <si>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</si>
  <si>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</si>
  <si>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</si>
  <si>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</si>
  <si>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</si>
  <si>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</si>
  <si>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</si>
  <si>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</si>
  <si>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</si>
  <si>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</si>
  <si>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</si>
  <si>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</si>
  <si>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</si>
  <si>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</si>
  <si>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</si>
  <si>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</si>
  <si>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</si>
  <si>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</si>
  <si>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</si>
  <si>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</si>
  <si>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</si>
  <si>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</si>
  <si>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</si>
  <si>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</si>
  <si>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</si>
  <si>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</si>
  <si>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</si>
  <si>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</si>
  <si>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</si>
  <si>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</si>
  <si>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</si>
  <si>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</si>
  <si>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</si>
  <si>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</si>
  <si>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</si>
  <si>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</si>
  <si>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</si>
  <si>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</si>
  <si>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</si>
  <si>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</si>
  <si>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</si>
  <si>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</si>
  <si>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</si>
  <si>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</si>
  <si>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</si>
  <si>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</si>
  <si>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</si>
  <si>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</si>
  <si>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</si>
  <si>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</si>
  <si>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</si>
  <si>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</si>
  <si>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</si>
  <si>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</si>
  <si>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</si>
  <si>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</si>
  <si>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</si>
  <si>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</si>
  <si>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</si>
  <si>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</si>
  <si>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</si>
  <si>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</si>
  <si>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</si>
  <si>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</si>
  <si>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</si>
  <si>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</si>
  <si>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</si>
  <si>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</si>
  <si>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</si>
  <si>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</si>
  <si>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</si>
  <si>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</si>
  <si>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</si>
  <si>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</si>
  <si>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</si>
  <si>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</si>
  <si>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</si>
  <si>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</si>
  <si>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</si>
  <si>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</si>
  <si>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</si>
  <si>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</si>
  <si>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</si>
  <si>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</si>
  <si>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</si>
  <si>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</si>
  <si>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</si>
  <si>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</si>
  <si>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</si>
  <si>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</si>
  <si>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</si>
  <si>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</si>
  <si>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</si>
  <si>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</si>
  <si>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</si>
  <si>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</si>
  <si>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</si>
  <si>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</si>
  <si>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</si>
  <si>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</si>
  <si>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</si>
  <si>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</si>
  <si>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</si>
  <si>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</si>
  <si>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</si>
  <si>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</si>
  <si>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</si>
  <si>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</si>
  <si>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</si>
  <si>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</si>
  <si>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</si>
  <si>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</si>
  <si>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</si>
  <si>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</si>
  <si>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</si>
  <si>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</si>
  <si>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</si>
  <si>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</si>
  <si>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</si>
  <si>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</si>
  <si>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</si>
  <si>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</si>
  <si>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</si>
  <si>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</si>
  <si>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</si>
  <si>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</si>
  <si>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</si>
  <si>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</si>
  <si>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</si>
  <si>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</si>
  <si>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</si>
  <si>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</si>
  <si>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</si>
  <si>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</si>
  <si>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</si>
  <si>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</si>
  <si>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</si>
  <si>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</si>
  <si>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</si>
  <si>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</si>
  <si>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</si>
  <si>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</si>
  <si>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</si>
  <si>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</si>
  <si>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</si>
  <si>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</si>
  <si>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</si>
  <si>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</si>
  <si>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</si>
  <si>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</si>
  <si>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</si>
  <si>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</si>
  <si>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</si>
  <si>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</si>
  <si>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</si>
  <si>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</si>
  <si>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</si>
  <si>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</si>
  <si>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</si>
  <si>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</si>
  <si>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</si>
  <si>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</si>
  <si>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</si>
  <si>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</si>
  <si>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</si>
  <si>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</si>
  <si>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</si>
  <si>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</si>
  <si>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</si>
  <si>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</si>
  <si>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</si>
  <si>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</si>
  <si>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</si>
  <si>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</si>
  <si>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</si>
  <si>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</si>
  <si>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</si>
  <si>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</si>
  <si>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</si>
  <si>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</si>
  <si>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</si>
  <si>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</si>
  <si>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</si>
  <si>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</si>
  <si>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</si>
  <si>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</si>
  <si>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</si>
  <si>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</si>
  <si>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</si>
  <si>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</si>
  <si>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</si>
  <si>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</si>
  <si>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</si>
  <si>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</si>
  <si>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</si>
  <si>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</si>
  <si>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</si>
  <si>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</si>
  <si>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</si>
  <si>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</si>
  <si>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</si>
  <si>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</si>
  <si>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</si>
  <si>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</si>
  <si>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</si>
  <si>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</si>
  <si>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</si>
  <si>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</si>
  <si>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</si>
  <si>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</si>
  <si>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</si>
  <si>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</si>
  <si>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</si>
  <si>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</si>
  <si>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</si>
  <si>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</si>
  <si>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</si>
  <si>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</si>
  <si>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</si>
  <si>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</si>
  <si>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</si>
  <si>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</si>
  <si>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</si>
  <si>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</si>
  <si>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</si>
  <si>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</si>
  <si>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</si>
  <si>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</si>
  <si>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</si>
  <si>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</si>
  <si>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</si>
  <si>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</si>
  <si>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</si>
  <si>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</si>
  <si>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</si>
  <si>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</si>
  <si>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</si>
  <si>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</si>
  <si>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</si>
  <si>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</si>
  <si>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</si>
  <si>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</si>
  <si>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</si>
  <si>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</si>
  <si>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</si>
  <si>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</si>
  <si>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</si>
  <si>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</si>
  <si>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</si>
  <si>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</si>
  <si>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</si>
  <si>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</si>
  <si>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</si>
  <si>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</si>
  <si>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</si>
  <si>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</si>
  <si>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</si>
  <si>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</si>
  <si>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</si>
  <si>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</si>
  <si>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</si>
  <si>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</si>
  <si>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</si>
  <si>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</si>
  <si>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</si>
  <si>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</si>
  <si>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</si>
  <si>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</si>
  <si>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</si>
  <si>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</si>
  <si>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</si>
  <si>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</si>
  <si>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</si>
  <si>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</si>
  <si>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</si>
  <si>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</si>
  <si>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</si>
  <si>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</si>
  <si>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</si>
  <si>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</si>
  <si>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</si>
  <si>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</si>
  <si>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</si>
  <si>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</si>
  <si>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</si>
  <si>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</si>
  <si>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</si>
  <si>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</si>
  <si>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</si>
  <si>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</si>
  <si>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</si>
  <si>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</si>
  <si>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</si>
  <si>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</si>
  <si>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</si>
  <si>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</si>
  <si>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</si>
  <si>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</si>
  <si>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</si>
  <si>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</si>
  <si>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</si>
  <si>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</si>
  <si>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</si>
  <si>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</si>
  <si>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</si>
  <si>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</si>
  <si>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</si>
  <si>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</si>
  <si>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</si>
  <si>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</si>
  <si>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</si>
  <si>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</si>
  <si>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</si>
  <si>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</si>
  <si>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</si>
  <si>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</si>
  <si>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</si>
  <si>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</si>
  <si>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</si>
  <si>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</si>
  <si>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</si>
  <si>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</si>
  <si>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</si>
  <si>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</si>
  <si>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</si>
  <si>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</si>
  <si>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</si>
  <si>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</si>
  <si>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</si>
  <si>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</si>
  <si>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</si>
  <si>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</si>
  <si>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</si>
  <si>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</si>
  <si>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</si>
  <si>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</si>
  <si>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</si>
  <si>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</si>
  <si>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</si>
  <si>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</si>
  <si>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</si>
  <si>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</si>
  <si>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</si>
  <si>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</si>
  <si>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</si>
  <si>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</si>
  <si>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</si>
  <si>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</si>
  <si>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</si>
  <si>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</si>
  <si>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</si>
  <si>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</si>
  <si>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</si>
  <si>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</si>
  <si>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</si>
  <si>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</si>
  <si>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</si>
  <si>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</si>
  <si>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</si>
  <si>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</si>
  <si>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</si>
  <si>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</si>
  <si>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</si>
  <si>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</si>
  <si>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</si>
  <si>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</si>
  <si>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</si>
  <si>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</si>
  <si>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</si>
  <si>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</si>
  <si>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</si>
  <si>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</si>
  <si>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</si>
  <si>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</si>
  <si>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</si>
  <si>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</si>
  <si>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</si>
  <si>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</si>
  <si>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</si>
  <si>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</si>
  <si>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</si>
  <si>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</si>
  <si>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</si>
  <si>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</si>
  <si>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</si>
  <si>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</si>
  <si>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</si>
  <si>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</si>
  <si>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</si>
  <si>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</si>
  <si>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</si>
  <si>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</si>
  <si>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</si>
  <si>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</si>
  <si>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</si>
  <si>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</si>
  <si>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</si>
  <si>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</si>
  <si>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</si>
  <si>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</si>
  <si>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</si>
  <si>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</si>
  <si>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</si>
  <si>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</si>
  <si>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</si>
  <si>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</si>
  <si>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</si>
  <si>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</si>
  <si>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</si>
  <si>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</si>
  <si>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</si>
  <si>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</si>
  <si>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</si>
  <si>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</si>
  <si>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</si>
  <si>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</si>
  <si>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</si>
  <si>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</si>
  <si>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</si>
  <si>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</si>
  <si>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</si>
  <si>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</si>
  <si>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</si>
  <si>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</si>
  <si>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</si>
  <si>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</si>
  <si>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</si>
  <si>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</si>
  <si>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</si>
  <si>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</si>
  <si>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</si>
  <si>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</si>
  <si>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</si>
  <si>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</si>
  <si>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</si>
  <si>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</si>
  <si>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</si>
  <si>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</si>
  <si>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</si>
  <si>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</si>
  <si>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</si>
  <si>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</si>
  <si>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</si>
  <si>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</si>
  <si>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</si>
  <si>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</si>
  <si>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</si>
  <si>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</si>
  <si>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</si>
  <si>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</si>
  <si>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</si>
  <si>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</si>
  <si>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</si>
  <si>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</si>
  <si>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</si>
  <si>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</si>
  <si>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</si>
  <si>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</si>
  <si>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</si>
  <si>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</si>
  <si>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</si>
  <si>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</si>
  <si>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</si>
  <si>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</si>
  <si>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</si>
  <si>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</si>
  <si>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</si>
  <si>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</si>
  <si>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</si>
  <si>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</si>
  <si>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</si>
  <si>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</si>
  <si>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</si>
  <si>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</si>
  <si>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</si>
  <si>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</si>
  <si>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</si>
  <si>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</si>
  <si>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</si>
  <si>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</si>
  <si>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</si>
  <si>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</si>
  <si>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</si>
  <si>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</si>
  <si>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</si>
  <si>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</si>
  <si>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</si>
  <si>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</si>
  <si>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</si>
  <si>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</si>
  <si>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</si>
  <si>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</si>
  <si>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</si>
  <si>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</si>
  <si>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</si>
  <si>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</si>
  <si>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</si>
  <si>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</si>
  <si>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</si>
  <si>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</si>
  <si>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</si>
  <si>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</si>
  <si>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</si>
  <si>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</si>
  <si>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</si>
  <si>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</si>
  <si>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</si>
  <si>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</si>
  <si>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</si>
  <si>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</si>
  <si>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</si>
  <si>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</si>
  <si>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</si>
  <si>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</si>
  <si>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</si>
  <si>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</si>
  <si>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</si>
  <si>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</si>
  <si>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</si>
  <si>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</si>
  <si>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</si>
  <si>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</si>
  <si>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</si>
  <si>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</si>
  <si>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</si>
  <si>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</si>
  <si>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</si>
  <si>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</si>
  <si>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</si>
  <si>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</si>
  <si>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</si>
  <si>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</si>
  <si>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</si>
  <si>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</si>
  <si>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</si>
  <si>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</si>
  <si>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</si>
  <si>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</si>
  <si>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</si>
  <si>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</si>
  <si>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</si>
  <si>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</si>
  <si>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</si>
  <si>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</si>
  <si>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</si>
  <si>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</si>
  <si>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</si>
  <si>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</si>
  <si>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</si>
  <si>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</si>
  <si>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</si>
  <si>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</si>
  <si>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</si>
  <si>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</si>
  <si>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</si>
  <si>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</si>
  <si>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</si>
  <si>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</si>
  <si>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</si>
  <si>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</si>
  <si>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</si>
  <si>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</si>
  <si>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</si>
  <si>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</si>
  <si>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</si>
  <si>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</si>
  <si>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</si>
  <si>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</si>
  <si>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</si>
  <si>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</si>
  <si>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</si>
  <si>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</si>
  <si>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</si>
  <si>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</si>
  <si>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</si>
  <si>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</si>
  <si>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</si>
  <si>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</si>
  <si>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</si>
  <si>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</si>
  <si>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</si>
  <si>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</si>
  <si>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</si>
  <si>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</si>
  <si>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</si>
  <si>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</si>
  <si>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</si>
  <si>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</si>
  <si>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</si>
  <si>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</si>
  <si>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</si>
  <si>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</si>
  <si>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</si>
  <si>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</si>
  <si>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</si>
  <si>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</si>
  <si>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</si>
  <si>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</si>
  <si>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</si>
  <si>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</si>
  <si>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</si>
  <si>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</si>
  <si>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</si>
  <si>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</si>
  <si>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</si>
  <si>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</si>
  <si>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</si>
  <si>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</si>
  <si>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</si>
  <si>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</si>
  <si>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</si>
  <si>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</si>
  <si>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</si>
  <si>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</si>
  <si>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</si>
  <si>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</si>
  <si>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</si>
  <si>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</si>
  <si>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</si>
  <si>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</si>
  <si>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</si>
  <si>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</si>
  <si>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</si>
  <si>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</si>
  <si>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</si>
  <si>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</si>
  <si>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</si>
  <si>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</si>
  <si>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</si>
  <si>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</si>
  <si>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</si>
  <si>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</si>
  <si>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</si>
  <si>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</si>
  <si>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</si>
  <si>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</si>
  <si>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</si>
  <si>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</si>
  <si>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</si>
  <si>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</si>
  <si>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</si>
  <si>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</si>
  <si>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</si>
  <si>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</si>
  <si>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</si>
  <si>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</si>
  <si>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</si>
  <si>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</si>
  <si>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</si>
  <si>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</si>
  <si>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</si>
  <si>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</si>
  <si>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</si>
  <si>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</si>
  <si>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</si>
  <si>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</si>
  <si>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</si>
  <si>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</si>
  <si>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</si>
  <si>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</si>
  <si>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</si>
  <si>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</si>
  <si>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</si>
  <si>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</si>
  <si>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</si>
  <si>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</si>
  <si>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</si>
  <si>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</si>
  <si>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</si>
  <si>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</si>
  <si>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</si>
  <si>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</si>
  <si>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</si>
  <si>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</si>
  <si>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</si>
  <si>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</si>
  <si>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</si>
  <si>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</si>
  <si>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</si>
  <si>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</si>
  <si>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</si>
  <si>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</si>
  <si>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</si>
  <si>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</si>
  <si>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</si>
  <si>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</si>
  <si>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</si>
  <si>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</si>
  <si>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</si>
  <si>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</si>
  <si>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</si>
  <si>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</si>
  <si>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</si>
  <si>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</si>
  <si>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</si>
  <si>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</si>
  <si>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</si>
  <si>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</si>
  <si>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</si>
  <si>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</si>
  <si>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</si>
  <si>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</si>
  <si>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</si>
  <si>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</si>
  <si>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</si>
  <si>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</si>
  <si>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</si>
  <si>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</si>
  <si>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</si>
  <si>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</si>
  <si>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</si>
  <si>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</si>
  <si>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</si>
  <si>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</si>
  <si>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</si>
  <si>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</si>
  <si>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</si>
  <si>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</si>
  <si>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</si>
  <si>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</si>
  <si>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</si>
  <si>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</si>
  <si>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</si>
  <si>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</si>
  <si>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</si>
  <si>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</si>
  <si>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</si>
  <si>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</si>
  <si>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</si>
  <si>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</si>
  <si>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</si>
  <si>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</si>
  <si>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</si>
  <si>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</si>
  <si>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</si>
  <si>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</si>
  <si>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</si>
  <si>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</si>
  <si>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</si>
  <si>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</si>
  <si>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</si>
  <si>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</si>
  <si>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</si>
  <si>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</si>
  <si>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</si>
  <si>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</si>
  <si>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</si>
  <si>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</si>
  <si>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</si>
  <si>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</si>
  <si>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</si>
  <si>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</si>
  <si>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</si>
  <si>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</si>
  <si>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</si>
  <si>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</si>
  <si>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</si>
  <si>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</si>
  <si>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</si>
  <si>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</si>
  <si>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</si>
  <si>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</si>
  <si>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</si>
  <si>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</si>
  <si>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</si>
  <si>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</si>
  <si>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</si>
  <si>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</si>
  <si>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</si>
  <si>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</si>
  <si>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</si>
  <si>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</si>
  <si>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</si>
  <si>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</si>
  <si>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</si>
  <si>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</si>
  <si>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</si>
  <si>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</si>
  <si>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</si>
  <si>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</si>
  <si>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</si>
  <si>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</si>
  <si>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</si>
  <si>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</si>
  <si>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</si>
  <si>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</si>
  <si>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</si>
  <si>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</si>
  <si>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</si>
  <si>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</si>
  <si>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</si>
  <si>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</si>
  <si>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</si>
  <si>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</si>
  <si>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</si>
  <si>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</si>
  <si>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</si>
  <si>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</si>
  <si>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</si>
  <si>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</si>
  <si>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</si>
  <si>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</si>
  <si>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</si>
  <si>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</si>
  <si>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</si>
  <si>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</si>
  <si>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</si>
  <si>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</si>
  <si>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</si>
  <si>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</si>
  <si>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</si>
  <si>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</si>
  <si>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</si>
  <si>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</si>
  <si>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</si>
  <si>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</si>
  <si>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</si>
  <si>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</si>
  <si>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</si>
  <si>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</si>
  <si>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</si>
  <si>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</si>
  <si>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</si>
  <si>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</si>
  <si>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</si>
  <si>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</si>
  <si>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</si>
  <si>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</si>
  <si>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</si>
  <si>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</si>
  <si>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</si>
  <si>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</si>
  <si>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</si>
  <si>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</si>
  <si>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</si>
  <si>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</si>
  <si>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</si>
  <si>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</si>
  <si>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</si>
  <si>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</si>
  <si>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</si>
  <si>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</si>
  <si>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</si>
  <si>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</si>
  <si>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</si>
  <si>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</si>
  <si>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</si>
  <si>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</si>
  <si>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</si>
  <si>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</si>
  <si>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</si>
  <si>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</si>
  <si>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</si>
  <si>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</si>
  <si>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</si>
  <si>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</si>
  <si>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</si>
  <si>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</si>
  <si>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</si>
  <si>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</si>
  <si>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</si>
  <si>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</si>
  <si>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</si>
  <si>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</si>
  <si>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</si>
  <si>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</si>
  <si>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</si>
  <si>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</si>
  <si>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</si>
  <si>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</si>
  <si>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</si>
  <si>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</si>
  <si>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</si>
  <si>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</si>
  <si>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</si>
  <si>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</si>
  <si>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</si>
  <si>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</si>
  <si>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</si>
  <si>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</si>
  <si>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</si>
  <si>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</si>
  <si>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</si>
  <si>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</si>
  <si>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</si>
  <si>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</si>
  <si>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</si>
  <si>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</si>
  <si>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</si>
  <si>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</si>
  <si>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</si>
  <si>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</si>
  <si>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</si>
  <si>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</si>
  <si>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</si>
  <si>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</si>
  <si>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</si>
  <si>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</si>
  <si>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</si>
  <si>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</si>
  <si>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</si>
  <si>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</si>
  <si>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</si>
  <si>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</si>
  <si>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</si>
  <si>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</si>
  <si>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</si>
  <si>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</si>
  <si>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</si>
  <si>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</si>
  <si>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</si>
  <si>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</si>
  <si>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</si>
  <si>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</si>
  <si>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</si>
  <si>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</si>
  <si>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</si>
  <si>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</si>
  <si>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</si>
  <si>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</si>
  <si>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</si>
  <si>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</si>
  <si>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</si>
  <si>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</si>
  <si>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</si>
  <si>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</si>
  <si>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</si>
  <si>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</si>
  <si>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</si>
  <si>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</si>
  <si>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</si>
  <si>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</si>
  <si>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</si>
  <si>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</si>
  <si>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</si>
  <si>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</si>
  <si>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</si>
  <si>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</si>
  <si>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</si>
  <si>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</si>
  <si>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</si>
  <si>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</si>
  <si>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</si>
  <si>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</si>
  <si>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</si>
  <si>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</si>
  <si>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</si>
  <si>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</si>
  <si>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</si>
  <si>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</si>
  <si>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</si>
  <si>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</si>
  <si>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</si>
  <si>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</si>
  <si>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</si>
  <si>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</si>
  <si>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</si>
  <si>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</si>
  <si>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</si>
  <si>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</si>
  <si>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</si>
  <si>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</si>
  <si>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</si>
  <si>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</si>
  <si>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</si>
  <si>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</si>
  <si>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</si>
  <si>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</si>
  <si>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</si>
  <si>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</si>
  <si>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</si>
  <si>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</si>
  <si>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</si>
  <si>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</si>
  <si>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</si>
  <si>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</si>
  <si>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</si>
  <si>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</si>
  <si>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</si>
  <si>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</si>
  <si>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</si>
  <si>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</si>
  <si>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</si>
  <si>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</si>
  <si>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</si>
  <si>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</si>
  <si>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</si>
  <si>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</si>
  <si>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</si>
  <si>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</si>
  <si>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</si>
  <si>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</si>
  <si>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</si>
  <si>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</si>
  <si>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</si>
  <si>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</si>
  <si>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</si>
  <si>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</si>
  <si>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</si>
  <si>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</si>
  <si>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</si>
  <si>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</si>
  <si>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</si>
  <si>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</si>
  <si>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</si>
  <si>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</si>
  <si>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</si>
  <si>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</si>
  <si>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</si>
  <si>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</si>
  <si>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</si>
  <si>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</si>
  <si>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</si>
  <si>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</si>
  <si>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</si>
  <si>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</si>
  <si>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</si>
  <si>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</si>
  <si>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</si>
  <si>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</si>
  <si>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</si>
  <si>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</si>
  <si>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</si>
  <si>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</si>
  <si>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</si>
  <si>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</si>
  <si>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</si>
  <si>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</si>
  <si>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</si>
  <si>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</si>
  <si>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</si>
  <si>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</si>
  <si>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</si>
  <si>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</si>
  <si>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</si>
  <si>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</si>
  <si>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</si>
  <si>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</si>
  <si>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</si>
  <si>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</si>
  <si>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</si>
  <si>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</si>
  <si>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</si>
  <si>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</si>
  <si>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</si>
  <si>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</si>
  <si>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</si>
  <si>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</si>
  <si>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</si>
  <si>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</si>
  <si>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</si>
  <si>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</si>
  <si>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</si>
  <si>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</si>
  <si>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</si>
  <si>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</si>
  <si>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</si>
  <si>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</si>
  <si>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</si>
  <si>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</si>
  <si>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</si>
  <si>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</si>
  <si>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</si>
  <si>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</si>
  <si>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</si>
  <si>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</si>
  <si>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</si>
  <si>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</si>
  <si>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</si>
  <si>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</si>
  <si>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</si>
  <si>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</si>
  <si>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</si>
  <si>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</si>
  <si>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</si>
  <si>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</si>
  <si>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</si>
  <si>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</si>
  <si>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</si>
  <si>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</si>
  <si>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</si>
  <si>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</si>
  <si>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</si>
  <si>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</si>
  <si>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</si>
  <si>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</si>
  <si>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</si>
  <si>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</si>
  <si>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</si>
  <si>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</si>
  <si>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</si>
  <si>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</si>
  <si>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</si>
  <si>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</si>
  <si>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</si>
  <si>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</si>
  <si>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</si>
  <si>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</si>
  <si>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</si>
  <si>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</si>
  <si>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</si>
  <si>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</si>
  <si>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</si>
  <si>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</si>
  <si>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</si>
  <si>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</si>
  <si>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</si>
  <si>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</si>
  <si>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</si>
  <si>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</si>
  <si>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</si>
  <si>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</si>
  <si>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</si>
  <si>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</si>
  <si>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</si>
  <si>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</si>
  <si>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</si>
  <si>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</si>
  <si>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</si>
  <si>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</si>
  <si>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</si>
  <si>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</si>
  <si>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</si>
  <si>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</si>
  <si>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</si>
  <si>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</si>
  <si>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</si>
  <si>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</si>
  <si>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</si>
  <si>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</si>
  <si>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</si>
  <si>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</si>
  <si>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</si>
  <si>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</si>
  <si>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</si>
  <si>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</si>
  <si>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</si>
  <si>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</si>
  <si>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</si>
  <si>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</si>
  <si>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</si>
  <si>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</si>
  <si>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</si>
  <si>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</si>
  <si>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</si>
  <si>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</si>
  <si>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</si>
  <si>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</si>
  <si>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</si>
  <si>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</si>
  <si>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</si>
  <si>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</si>
  <si>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</si>
  <si>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</si>
  <si>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</si>
  <si>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</si>
  <si>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</si>
  <si>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</si>
  <si>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</si>
  <si>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</si>
  <si>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</si>
  <si>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</si>
  <si>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</si>
  <si>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</si>
  <si>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</si>
  <si>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</si>
  <si>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</si>
  <si>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</si>
  <si>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</si>
  <si>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</si>
  <si>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</si>
  <si>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</si>
  <si>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</si>
  <si>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</si>
  <si>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</si>
  <si>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</si>
  <si>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</si>
  <si>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</si>
  <si>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</si>
  <si>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</si>
  <si>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</si>
  <si>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</si>
  <si>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</si>
  <si>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</si>
  <si>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</si>
  <si>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</si>
  <si>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</si>
  <si>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</si>
  <si>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</si>
  <si>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</si>
  <si>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</si>
  <si>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</si>
  <si>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</si>
  <si>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</si>
  <si>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</si>
  <si>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</si>
  <si>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</si>
  <si>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</si>
  <si>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</si>
  <si>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</si>
  <si>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</si>
  <si>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</si>
  <si>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</si>
  <si>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</si>
  <si>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</si>
  <si>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</si>
  <si>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</si>
  <si>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</si>
  <si>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</si>
  <si>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</si>
  <si>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</si>
  <si>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</si>
  <si>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</si>
  <si>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</si>
  <si>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</si>
  <si>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</si>
  <si>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</si>
  <si>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</si>
  <si>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</si>
  <si>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</si>
  <si>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</si>
  <si>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</si>
  <si>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</si>
  <si>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</si>
  <si>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</si>
  <si>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</si>
  <si>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</si>
  <si>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</si>
  <si>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</si>
  <si>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</si>
  <si>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</si>
  <si>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</si>
  <si>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</si>
  <si>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</si>
  <si>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</si>
  <si>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</si>
  <si>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</si>
  <si>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</si>
  <si>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</si>
  <si>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</si>
  <si>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</si>
  <si>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</si>
  <si>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</si>
  <si>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</si>
  <si>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</si>
  <si>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</si>
  <si>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</si>
  <si>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</si>
  <si>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</si>
  <si>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</si>
  <si>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</si>
  <si>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</si>
  <si>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</si>
  <si>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</si>
  <si>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</si>
  <si>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</si>
  <si>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</si>
  <si>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</si>
  <si>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</si>
  <si>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</si>
  <si>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</si>
  <si>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</si>
  <si>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</si>
  <si>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</si>
  <si>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</si>
  <si>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</si>
  <si>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</si>
  <si>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</si>
  <si>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</si>
  <si>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</si>
  <si>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</si>
  <si>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</si>
  <si>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</si>
  <si>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</si>
  <si>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</si>
  <si>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</si>
  <si>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</si>
  <si>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</si>
  <si>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</si>
  <si>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</si>
  <si>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</si>
  <si>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</si>
  <si>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</si>
  <si>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</si>
  <si>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</si>
  <si>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</si>
  <si>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</si>
  <si>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</si>
  <si>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</si>
  <si>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</si>
  <si>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</si>
  <si>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</si>
  <si>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</si>
  <si>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</si>
  <si>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</si>
  <si>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</si>
  <si>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</si>
  <si>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</si>
  <si>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</si>
  <si>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</si>
  <si>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</si>
  <si>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</si>
  <si>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</si>
  <si>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</si>
  <si>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</si>
  <si>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</si>
  <si>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</si>
  <si>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</si>
  <si>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</si>
  <si>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</si>
  <si>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</si>
  <si>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</si>
  <si>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</si>
  <si>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</si>
  <si>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</si>
  <si>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</si>
  <si>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</si>
  <si>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</si>
  <si>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</si>
  <si>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</si>
  <si>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</si>
  <si>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</si>
  <si>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</si>
  <si>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</si>
  <si>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</si>
  <si>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</si>
  <si>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</si>
  <si>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</si>
  <si>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</si>
  <si>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</si>
  <si>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</si>
  <si>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</si>
  <si>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</si>
  <si>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</si>
  <si>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</si>
  <si>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</si>
  <si>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</si>
  <si>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</si>
  <si>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</si>
  <si>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</si>
  <si>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</si>
  <si>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</si>
  <si>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</si>
  <si>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</si>
  <si>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</si>
  <si>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</si>
  <si>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</si>
  <si>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</si>
  <si>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</si>
  <si>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</si>
  <si>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</si>
  <si>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</si>
  <si>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</si>
  <si>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</si>
  <si>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</si>
  <si>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</si>
  <si>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</si>
  <si>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</si>
  <si>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</si>
  <si>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</si>
  <si>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</si>
  <si>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</si>
  <si>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</si>
  <si>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</si>
  <si>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</si>
  <si>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</si>
  <si>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</si>
  <si>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</si>
  <si>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</si>
  <si>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</si>
  <si>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</si>
  <si>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</si>
  <si>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</si>
  <si>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</si>
  <si>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</si>
  <si>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</si>
  <si>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</si>
  <si>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</si>
  <si>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</si>
  <si>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</si>
  <si>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</si>
  <si>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</si>
  <si>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</si>
  <si>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</si>
  <si>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</si>
  <si>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</si>
  <si>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</si>
  <si>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</si>
  <si>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</si>
  <si>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</si>
  <si>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</si>
  <si>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</si>
  <si>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</si>
  <si>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</si>
  <si>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</si>
  <si>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</si>
  <si>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</si>
  <si>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</si>
  <si>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</si>
  <si>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</si>
  <si>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</si>
  <si>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</si>
  <si>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</si>
  <si>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</si>
  <si>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</si>
  <si>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</si>
  <si>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</si>
  <si>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</si>
  <si>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</si>
  <si>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</si>
  <si>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</si>
  <si>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</si>
  <si>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</si>
  <si>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</si>
  <si>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</si>
  <si>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</si>
  <si>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</si>
  <si>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</si>
  <si>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</si>
  <si>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</si>
  <si>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</si>
  <si>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</si>
  <si>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</si>
  <si>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</si>
  <si>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</si>
  <si>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</si>
  <si>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</si>
  <si>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</si>
  <si>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</si>
  <si>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</si>
  <si>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</si>
  <si>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</si>
  <si>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</si>
  <si>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</si>
  <si>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</si>
  <si>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</si>
  <si>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</si>
  <si>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</si>
  <si>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</si>
  <si>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</si>
  <si>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</si>
  <si>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</si>
  <si>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</si>
  <si>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</si>
  <si>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</si>
  <si>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</si>
  <si>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</si>
  <si>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</si>
  <si>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</si>
  <si>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</si>
  <si>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</si>
  <si>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</si>
  <si>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</si>
  <si>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</si>
  <si>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</si>
  <si>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</si>
  <si>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</si>
  <si>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</si>
  <si>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</si>
  <si>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</si>
  <si>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</si>
  <si>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</si>
  <si>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</si>
  <si>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</si>
  <si>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</si>
  <si>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</si>
  <si>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</si>
  <si>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</si>
  <si>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</si>
  <si>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</si>
  <si>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</si>
  <si>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</si>
  <si>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</si>
  <si>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</si>
  <si>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</si>
  <si>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</si>
  <si>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</si>
  <si>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</si>
  <si>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</si>
  <si>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</si>
  <si>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</si>
  <si>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</si>
  <si>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</si>
  <si>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</si>
  <si>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</si>
  <si>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</si>
  <si>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</si>
  <si>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</si>
  <si>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</si>
  <si>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</si>
  <si>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</si>
  <si>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</si>
  <si>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</si>
  <si>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</si>
  <si>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</si>
  <si>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</si>
  <si>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</si>
  <si>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</si>
  <si>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</si>
  <si>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</si>
  <si>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</si>
  <si>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</si>
  <si>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</si>
  <si>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</si>
  <si>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</si>
  <si>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</si>
  <si>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</si>
  <si>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</si>
  <si>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</si>
  <si>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</si>
  <si>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</si>
  <si>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</si>
  <si>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</si>
  <si>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</si>
  <si>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</si>
  <si>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</si>
  <si>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</si>
  <si>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</si>
  <si>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</si>
  <si>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</si>
  <si>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</si>
  <si>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</si>
  <si>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</si>
  <si>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</si>
  <si>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</si>
  <si>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</si>
  <si>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</si>
  <si>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</si>
  <si>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</si>
  <si>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</si>
  <si>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</si>
  <si>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</si>
  <si>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</si>
  <si>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</si>
  <si>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</si>
  <si>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</si>
  <si>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</si>
  <si>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</si>
  <si>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</si>
  <si>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</si>
  <si>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</si>
  <si>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</si>
  <si>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</si>
  <si>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</si>
  <si>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</si>
  <si>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</si>
  <si>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</si>
  <si>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</si>
  <si>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</si>
  <si>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</si>
  <si>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</si>
  <si>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</si>
  <si>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</si>
  <si>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</si>
  <si>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</si>
  <si>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</si>
  <si>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</si>
  <si>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</si>
  <si>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</si>
  <si>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</si>
  <si>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</si>
  <si>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</si>
  <si>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</si>
  <si>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</si>
  <si>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</si>
  <si>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</si>
  <si>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</si>
  <si>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</si>
  <si>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</si>
  <si>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</si>
  <si>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</si>
  <si>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</si>
  <si>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</si>
  <si>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</si>
  <si>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</si>
  <si>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</si>
  <si>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</si>
  <si>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</si>
  <si>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</si>
  <si>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</si>
  <si>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</si>
  <si>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</si>
  <si>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</si>
  <si>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</si>
  <si>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</si>
  <si>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</si>
  <si>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</si>
  <si>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</si>
  <si>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</si>
  <si>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</si>
  <si>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</si>
  <si>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</si>
  <si>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</si>
  <si>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</si>
  <si>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</si>
  <si>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</si>
  <si>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</si>
  <si>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</si>
  <si>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</si>
  <si>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</si>
  <si>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</si>
  <si>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</si>
  <si>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</si>
  <si>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</si>
  <si>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</si>
  <si>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</si>
  <si>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</si>
  <si>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</si>
  <si>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</si>
  <si>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</si>
  <si>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</si>
  <si>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</si>
  <si>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</si>
  <si>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</si>
  <si>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</si>
  <si>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</si>
  <si>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</si>
  <si>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</si>
  <si>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</si>
  <si>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</si>
  <si>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</si>
  <si>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</si>
  <si>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</si>
  <si>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</si>
  <si>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</si>
  <si>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</si>
  <si>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</si>
  <si>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</si>
  <si>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</si>
  <si>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</si>
  <si>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</si>
  <si>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</si>
  <si>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</si>
  <si>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</si>
  <si>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</si>
  <si>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</si>
  <si>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</si>
  <si>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</si>
  <si>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</si>
  <si>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</si>
  <si>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</si>
  <si>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</si>
  <si>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</si>
  <si>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</si>
  <si>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</si>
  <si>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</si>
  <si>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</si>
  <si>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</si>
  <si>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</si>
  <si>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</si>
  <si>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</si>
  <si>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</si>
  <si>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</si>
  <si>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</si>
  <si>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</si>
  <si>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</si>
  <si>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</si>
  <si>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</si>
  <si>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</si>
  <si>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</si>
  <si>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</si>
  <si>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</si>
  <si>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</si>
  <si>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</si>
  <si>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</si>
  <si>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</si>
  <si>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</si>
  <si>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</si>
  <si>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</si>
  <si>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</si>
  <si>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</si>
  <si>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</si>
  <si>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</si>
  <si>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</si>
  <si>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</si>
  <si>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</si>
  <si>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</si>
  <si>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</si>
  <si>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</si>
  <si>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</si>
  <si>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</si>
  <si>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</si>
  <si>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</si>
  <si>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</si>
  <si>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</si>
  <si>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</si>
  <si>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</si>
  <si>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</si>
  <si>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</si>
  <si>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</si>
  <si>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</si>
  <si>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</si>
  <si>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</si>
  <si>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</si>
  <si>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</si>
  <si>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</si>
  <si>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</si>
  <si>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</si>
  <si>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</si>
  <si>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</si>
  <si>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</si>
  <si>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</si>
  <si>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</si>
  <si>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</si>
  <si>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</si>
  <si>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</si>
  <si>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</si>
  <si>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</si>
  <si>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</si>
  <si>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</si>
  <si>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</si>
  <si>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</si>
  <si>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</si>
  <si>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</si>
  <si>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</si>
  <si>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</si>
  <si>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</si>
  <si>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</si>
  <si>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</si>
  <si>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</si>
  <si>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</si>
  <si>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</si>
  <si>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</si>
  <si>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</si>
  <si>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</si>
  <si>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</si>
  <si>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</si>
  <si>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</si>
  <si>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</si>
  <si>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</si>
  <si>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</si>
  <si>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</si>
  <si>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</si>
  <si>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</si>
  <si>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</si>
  <si>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</si>
  <si>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</si>
  <si>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</si>
  <si>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</si>
  <si>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</si>
  <si>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</si>
  <si>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</si>
  <si>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</si>
  <si>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</si>
  <si>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</si>
  <si>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</si>
  <si>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</si>
  <si>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</si>
  <si>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</si>
  <si>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</si>
  <si>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</si>
  <si>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</si>
  <si>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</si>
  <si>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</si>
  <si>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</si>
  <si>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</si>
  <si>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</si>
  <si>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</si>
  <si>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</si>
  <si>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</si>
  <si>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</si>
  <si>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</si>
  <si>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</si>
  <si>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</si>
  <si>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</si>
  <si>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</si>
  <si>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</si>
  <si>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</si>
  <si>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</si>
  <si>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</si>
  <si>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</si>
  <si>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</si>
  <si>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</si>
  <si>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</si>
  <si>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</si>
  <si>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</si>
  <si>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</si>
  <si>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</si>
  <si>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</si>
  <si>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</si>
  <si>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</si>
  <si>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</si>
  <si>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</si>
  <si>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</si>
  <si>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</si>
  <si>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</si>
  <si>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</si>
  <si>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</si>
  <si>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</si>
  <si>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</si>
  <si>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</si>
  <si>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</si>
  <si>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</si>
  <si>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</si>
  <si>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</si>
  <si>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</si>
  <si>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</si>
  <si>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</si>
  <si>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</si>
  <si>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</si>
  <si>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</si>
  <si>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</si>
  <si>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</si>
  <si>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</si>
  <si>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</si>
  <si>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</si>
  <si>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</si>
  <si>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</si>
  <si>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</si>
  <si>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</si>
  <si>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</si>
  <si>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</si>
  <si>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</si>
  <si>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</si>
  <si>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</si>
  <si>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</si>
  <si>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</si>
  <si>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</si>
  <si>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</si>
  <si>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</si>
  <si>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</si>
  <si>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</si>
  <si>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</si>
  <si>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</si>
  <si>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</si>
  <si>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</si>
  <si>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</si>
  <si>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</si>
  <si>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</si>
  <si>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</si>
  <si>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</si>
  <si>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</si>
  <si>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</si>
  <si>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</si>
  <si>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</si>
  <si>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</si>
  <si>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</si>
  <si>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</si>
  <si>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</si>
  <si>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</si>
  <si>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</si>
  <si>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</si>
  <si>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</si>
  <si>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</si>
  <si>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</si>
  <si>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</si>
  <si>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</si>
  <si>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</si>
  <si>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</si>
  <si>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</si>
  <si>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</si>
  <si>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</si>
  <si>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</si>
  <si>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</si>
  <si>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</si>
  <si>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</si>
  <si>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</si>
  <si>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</si>
  <si>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</si>
  <si>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</si>
  <si>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</si>
  <si>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</si>
  <si>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</si>
  <si>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</si>
  <si>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</si>
  <si>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</si>
  <si>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</si>
  <si>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</si>
  <si>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</si>
  <si>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</si>
  <si>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</si>
  <si>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</si>
  <si>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</si>
  <si>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</si>
  <si>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</si>
  <si>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</si>
  <si>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</si>
  <si>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</si>
  <si>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</si>
  <si>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</si>
  <si>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</si>
  <si>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</si>
  <si>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</si>
  <si>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</si>
  <si>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</si>
  <si>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</si>
  <si>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</si>
  <si>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</si>
  <si>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</si>
  <si>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</si>
  <si>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</si>
  <si>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</si>
  <si>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</si>
  <si>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</si>
  <si>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</si>
  <si>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</si>
  <si>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</si>
  <si>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</si>
  <si>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</si>
  <si>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</si>
  <si>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</si>
  <si>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</si>
  <si>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</si>
  <si>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</si>
  <si>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</si>
  <si>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</si>
  <si>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</si>
  <si>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</si>
  <si>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</si>
  <si>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</si>
  <si>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</si>
  <si>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</si>
  <si>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</si>
  <si>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</si>
  <si>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</si>
  <si>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</si>
  <si>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</si>
  <si>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</si>
  <si>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</si>
  <si>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</si>
  <si>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</si>
  <si>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</si>
  <si>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</si>
  <si>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</si>
  <si>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</si>
  <si>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</si>
  <si>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</si>
  <si>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</si>
  <si>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</si>
  <si>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</si>
  <si>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</si>
  <si>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</si>
  <si>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</si>
  <si>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</si>
  <si>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</si>
  <si>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</si>
  <si>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</si>
  <si>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</si>
  <si>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</si>
  <si>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</si>
  <si>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</si>
  <si>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</si>
  <si>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</si>
  <si>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</si>
  <si>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</si>
  <si>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</si>
  <si>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</si>
  <si>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</si>
  <si>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</si>
  <si>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</si>
  <si>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</si>
  <si>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</si>
  <si>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</si>
  <si>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</si>
  <si>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</si>
  <si>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</si>
  <si>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</si>
  <si>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</si>
  <si>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</si>
  <si>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</si>
  <si>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</si>
  <si>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</si>
  <si>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</si>
  <si>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</si>
  <si>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</si>
  <si>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</si>
  <si>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</si>
  <si>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</si>
  <si>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</si>
  <si>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</si>
  <si>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</si>
  <si>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</si>
  <si>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</si>
  <si>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</si>
  <si>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</si>
  <si>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</si>
  <si>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</si>
  <si>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</si>
  <si>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</si>
  <si>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</si>
  <si>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</si>
  <si>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</si>
  <si>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</si>
  <si>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</si>
  <si>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</si>
  <si>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</si>
  <si>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</si>
  <si>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</si>
  <si>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</si>
  <si>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</si>
  <si>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</si>
  <si>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</si>
  <si>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</si>
  <si>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</si>
  <si>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</si>
  <si>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</si>
  <si>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</si>
  <si>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</si>
  <si>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</si>
  <si>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</si>
  <si>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</si>
  <si>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</si>
  <si>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</si>
  <si>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</si>
  <si>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</si>
  <si>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</si>
  <si>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</si>
  <si>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</si>
  <si>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</si>
  <si>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</si>
  <si>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</si>
  <si>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</si>
  <si>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</si>
  <si>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</si>
  <si>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</si>
  <si>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</si>
  <si>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</si>
  <si>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</si>
  <si>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</si>
  <si>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</si>
  <si>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</si>
  <si>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</si>
  <si>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</si>
  <si>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</si>
  <si>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</si>
  <si>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</si>
  <si>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</si>
  <si>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</si>
  <si>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</si>
  <si>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</si>
  <si>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</si>
  <si>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</si>
  <si>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</si>
  <si>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</si>
  <si>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</si>
  <si>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</si>
  <si>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</si>
  <si>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</si>
  <si>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</si>
  <si>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</si>
  <si>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</si>
  <si>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</si>
  <si>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</si>
  <si>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</si>
  <si>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</si>
  <si>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</si>
  <si>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</si>
  <si>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</si>
  <si>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</si>
  <si>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</si>
  <si>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</si>
  <si>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</si>
  <si>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</si>
  <si>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</si>
  <si>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</si>
  <si>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</si>
  <si>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</si>
  <si>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</si>
  <si>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</si>
  <si>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</si>
  <si>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</si>
  <si>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</si>
  <si>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</si>
  <si>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</si>
  <si>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</si>
  <si>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</si>
  <si>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</si>
  <si>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</si>
  <si>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</si>
  <si>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</si>
  <si>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</si>
  <si>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</si>
  <si>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</si>
  <si>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</si>
  <si>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</si>
  <si>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</si>
  <si>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</si>
  <si>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</si>
  <si>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</si>
  <si>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</si>
  <si>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</si>
  <si>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</si>
  <si>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</si>
  <si>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</si>
  <si>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</si>
  <si>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</si>
  <si>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</si>
  <si>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</si>
  <si>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</si>
  <si>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</si>
  <si>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</si>
  <si>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</si>
  <si>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</si>
  <si>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</si>
  <si>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</si>
  <si>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</si>
  <si>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</si>
  <si>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</si>
  <si>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</si>
  <si>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</si>
  <si>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</si>
  <si>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</si>
  <si>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</si>
  <si>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</si>
  <si>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</si>
  <si>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</si>
  <si>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</si>
  <si>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</si>
  <si>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</si>
  <si>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</si>
  <si>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</si>
  <si>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</si>
  <si>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</si>
  <si>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</si>
  <si>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</si>
  <si>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</si>
  <si>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</si>
  <si>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</si>
  <si>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</si>
  <si>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</si>
  <si>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</si>
  <si>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</si>
  <si>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</si>
  <si>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</si>
  <si>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</si>
  <si>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</si>
  <si>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</si>
  <si>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</si>
  <si>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</si>
  <si>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</si>
  <si>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</si>
  <si>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</si>
  <si>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</si>
  <si>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</si>
  <si>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</si>
  <si>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</si>
  <si>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</si>
  <si>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</si>
  <si>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</si>
  <si>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</si>
  <si>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</si>
  <si>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</si>
  <si>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</si>
  <si>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</si>
  <si>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</si>
  <si>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</si>
  <si>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</si>
  <si>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</si>
  <si>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</si>
  <si>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</si>
  <si>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</si>
  <si>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</si>
  <si>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</si>
  <si>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</si>
  <si>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</si>
  <si>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</si>
  <si>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</si>
  <si>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</si>
  <si>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</si>
  <si>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</si>
  <si>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</si>
  <si>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</si>
  <si>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</si>
  <si>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</si>
  <si>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</si>
  <si>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</si>
  <si>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</si>
  <si>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</si>
  <si>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</si>
  <si>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</si>
  <si>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</si>
  <si>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</si>
  <si>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</si>
  <si>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</si>
  <si>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</si>
  <si>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</si>
  <si>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</si>
  <si>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</si>
  <si>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</si>
  <si>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</si>
  <si>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</si>
  <si>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</si>
  <si>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</si>
  <si>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</si>
  <si>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</si>
  <si>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</si>
  <si>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</si>
  <si>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</si>
  <si>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</si>
  <si>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</si>
  <si>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</si>
  <si>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</si>
  <si>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</si>
  <si>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</si>
  <si>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</si>
  <si>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</si>
  <si>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</si>
  <si>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</si>
  <si>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</si>
  <si>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</si>
  <si>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</si>
  <si>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</si>
  <si>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</si>
  <si>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</si>
  <si>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</si>
  <si>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</si>
  <si>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</si>
  <si>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</si>
  <si>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</si>
  <si>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</si>
  <si>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</si>
  <si>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</si>
  <si>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</si>
  <si>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</si>
  <si>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</si>
  <si>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</si>
  <si>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</si>
  <si>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</si>
  <si>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</si>
  <si>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</si>
  <si>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</si>
  <si>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</si>
  <si>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</si>
  <si>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</si>
  <si>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</si>
  <si>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</si>
  <si>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</si>
  <si>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</si>
  <si>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</si>
  <si>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</si>
  <si>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</si>
  <si>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</si>
  <si>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</si>
  <si>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</si>
  <si>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</si>
  <si>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</si>
  <si>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</si>
  <si>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</si>
  <si>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</si>
  <si>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</si>
  <si>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</si>
  <si>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</si>
  <si>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</si>
  <si>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</si>
  <si>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</si>
  <si>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</si>
  <si>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</si>
  <si>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</si>
  <si>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</si>
  <si>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</si>
  <si>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</si>
  <si>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</si>
  <si>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</si>
  <si>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</si>
  <si>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</si>
  <si>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</si>
  <si>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</si>
  <si>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</si>
  <si>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</si>
  <si>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</si>
  <si>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</si>
  <si>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</si>
  <si>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</si>
  <si>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</si>
  <si>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</si>
  <si>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</si>
  <si>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</si>
  <si>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</si>
  <si>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</si>
  <si>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</si>
  <si>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</si>
  <si>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</si>
  <si>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</si>
  <si>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</si>
  <si>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</si>
  <si>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</si>
  <si>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</si>
  <si>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</si>
  <si>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</si>
  <si>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</si>
  <si>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</si>
  <si>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</si>
  <si>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</si>
  <si>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</si>
  <si>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</si>
  <si>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</si>
  <si>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</si>
  <si>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</si>
  <si>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</si>
  <si>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</si>
  <si>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</si>
  <si>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</si>
  <si>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</si>
  <si>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</si>
  <si>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</si>
  <si>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</si>
  <si>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</si>
  <si>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</si>
  <si>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</si>
  <si>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</si>
  <si>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</si>
  <si>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</si>
  <si>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</si>
  <si>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</si>
  <si>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</si>
  <si>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</si>
  <si>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</si>
  <si>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</si>
  <si>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</si>
  <si>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</si>
  <si>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</si>
  <si>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</si>
  <si>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</si>
  <si>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</si>
  <si>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</si>
  <si>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</si>
  <si>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</si>
  <si>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</si>
  <si>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</si>
  <si>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</si>
  <si>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</si>
  <si>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</si>
  <si>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</si>
  <si>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</si>
  <si>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</si>
  <si>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</si>
  <si>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</si>
  <si>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</si>
  <si>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</si>
  <si>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</si>
  <si>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</si>
  <si>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</si>
  <si>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</si>
  <si>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</si>
  <si>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</si>
  <si>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</si>
  <si>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</si>
  <si>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</si>
  <si>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</si>
  <si>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</si>
  <si>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</si>
  <si>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</si>
  <si>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</si>
  <si>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</si>
  <si>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</si>
  <si>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</si>
  <si>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</si>
  <si>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</si>
  <si>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</si>
  <si>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</si>
  <si>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</si>
  <si>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</si>
  <si>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</si>
  <si>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</si>
  <si>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</si>
  <si>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</si>
  <si>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</si>
  <si>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</si>
  <si>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</si>
  <si>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</si>
  <si>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</si>
  <si>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</si>
  <si>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</si>
  <si>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</si>
  <si>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</si>
  <si>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</si>
  <si>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</si>
  <si>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</si>
  <si>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</si>
  <si>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</si>
  <si>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</si>
  <si>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</si>
  <si>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</si>
  <si>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</si>
  <si>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</si>
  <si>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</si>
  <si>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</si>
  <si>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</si>
  <si>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</si>
  <si>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</si>
  <si>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</si>
  <si>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</si>
  <si>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</si>
  <si>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</si>
  <si>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</si>
  <si>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</si>
  <si>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</si>
  <si>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</si>
  <si>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</si>
  <si>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</si>
  <si>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</si>
  <si>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</si>
  <si>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</si>
  <si>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</si>
  <si>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</si>
  <si>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</si>
  <si>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</si>
  <si>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</si>
  <si>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</si>
  <si>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</si>
  <si>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</si>
  <si>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</si>
  <si>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</si>
  <si>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</si>
  <si>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</si>
  <si>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</si>
  <si>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</si>
  <si>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</si>
  <si>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</si>
  <si>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</si>
  <si>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</si>
  <si>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</si>
  <si>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</si>
  <si>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</si>
  <si>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</si>
  <si>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</si>
  <si>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</si>
  <si>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</si>
  <si>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</si>
  <si>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</si>
  <si>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</si>
  <si>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</si>
  <si>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</si>
  <si>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</si>
  <si>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</si>
  <si>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</si>
  <si>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</si>
  <si>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</si>
  <si>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</si>
  <si>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</si>
  <si>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</si>
  <si>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</si>
  <si>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</si>
  <si>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</si>
  <si>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</si>
  <si>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</si>
  <si>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</si>
  <si>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</si>
  <si>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</si>
  <si>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</si>
  <si>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</si>
  <si>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</si>
  <si>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</si>
  <si>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</si>
  <si>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</si>
  <si>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</si>
  <si>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</si>
  <si>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</si>
  <si>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</si>
  <si>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</si>
  <si>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</si>
  <si>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</si>
  <si>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</si>
  <si>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</si>
  <si>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</si>
  <si>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</si>
  <si>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</si>
  <si>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</si>
  <si>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</si>
  <si>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</si>
  <si>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</si>
  <si>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</si>
  <si>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</si>
  <si>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</si>
  <si>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</si>
  <si>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</si>
  <si>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</si>
  <si>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</si>
  <si>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</si>
  <si>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</si>
  <si>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</si>
  <si>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</si>
  <si>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</si>
  <si>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</si>
  <si>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</si>
  <si>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</si>
  <si>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</si>
  <si>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</si>
  <si>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</si>
  <si>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</si>
  <si>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</si>
  <si>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</si>
  <si>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</si>
  <si>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</si>
  <si>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</si>
  <si>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</si>
  <si>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</si>
  <si>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</si>
  <si>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</si>
  <si>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</si>
  <si>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</si>
  <si>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</si>
  <si>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</si>
  <si>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</si>
  <si>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</si>
  <si>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</si>
  <si>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</si>
  <si>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</si>
  <si>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</si>
  <si>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</si>
  <si>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</si>
  <si>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</si>
  <si>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</si>
  <si>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</si>
  <si>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</si>
  <si>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</si>
  <si>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</si>
  <si>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</si>
  <si>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</si>
  <si>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</si>
  <si>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</si>
  <si>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</si>
  <si>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</si>
  <si>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</si>
  <si>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</si>
  <si>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</si>
  <si>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</si>
  <si>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</si>
  <si>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</si>
  <si>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</si>
  <si>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</si>
  <si>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</si>
  <si>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</si>
  <si>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</si>
  <si>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</si>
  <si>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</si>
  <si>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</si>
  <si>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</si>
  <si>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</si>
  <si>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</si>
  <si>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</si>
  <si>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</si>
  <si>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</si>
  <si>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</si>
  <si>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</si>
  <si>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</si>
  <si>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</si>
  <si>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</si>
  <si>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</si>
  <si>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</si>
  <si>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</si>
  <si>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</si>
  <si>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</si>
  <si>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</si>
  <si>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</si>
  <si>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</si>
  <si>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</si>
  <si>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</si>
  <si>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</si>
  <si>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</si>
  <si>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</si>
  <si>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</si>
  <si>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</si>
  <si>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</si>
  <si>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</si>
  <si>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</si>
  <si>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</si>
  <si>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</si>
  <si>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</si>
  <si>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</si>
  <si>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</si>
  <si>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</si>
  <si>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</si>
  <si>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</si>
  <si>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</si>
  <si>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</si>
  <si>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</si>
  <si>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</si>
  <si>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</si>
  <si>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</si>
  <si>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</si>
  <si>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</si>
  <si>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</si>
  <si>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</si>
  <si>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</si>
  <si>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</si>
  <si>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</si>
  <si>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</si>
  <si>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</si>
  <si>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</si>
  <si>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</si>
  <si>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</si>
  <si>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</si>
  <si>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</si>
  <si>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</si>
  <si>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</si>
  <si>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</si>
  <si>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</si>
  <si>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</si>
  <si>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</si>
  <si>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</si>
  <si>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</si>
  <si>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</si>
  <si>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</si>
  <si>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</si>
  <si>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</si>
  <si>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</si>
  <si>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</si>
  <si>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</si>
  <si>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</si>
  <si>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</si>
  <si>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</si>
  <si>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</si>
  <si>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</si>
  <si>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</si>
  <si>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</si>
  <si>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</si>
  <si>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</si>
  <si>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</si>
  <si>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</si>
  <si>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</si>
  <si>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</si>
  <si>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</si>
  <si>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</si>
  <si>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</si>
  <si>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</si>
  <si>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</si>
  <si>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</si>
  <si>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</si>
  <si>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</si>
  <si>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</si>
  <si>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</si>
  <si>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</si>
  <si>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</si>
  <si>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</si>
  <si>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</si>
  <si>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</si>
  <si>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</si>
  <si>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</si>
  <si>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</si>
  <si>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</si>
  <si>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</si>
  <si>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</si>
  <si>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</si>
  <si>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</si>
  <si>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</si>
  <si>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</si>
  <si>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</si>
  <si>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</si>
  <si>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</si>
  <si>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</si>
  <si>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</si>
  <si>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</si>
  <si>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</si>
  <si>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</si>
  <si>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</si>
  <si>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</si>
  <si>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</si>
  <si>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</si>
  <si>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</si>
  <si>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</si>
  <si>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</si>
  <si>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</si>
  <si>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</si>
  <si>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</si>
  <si>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</si>
  <si>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</si>
  <si>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</si>
  <si>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</si>
  <si>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</si>
  <si>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</si>
  <si>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</si>
  <si>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</si>
  <si>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</si>
  <si>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</si>
  <si>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</si>
  <si>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</si>
  <si>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</si>
  <si>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</si>
  <si>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</si>
  <si>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</si>
  <si>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</si>
  <si>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</si>
  <si>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</si>
  <si>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</si>
  <si>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</si>
  <si>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</si>
  <si>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</si>
  <si>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</si>
  <si>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</si>
  <si>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</si>
  <si>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</si>
  <si>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</si>
  <si>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</si>
  <si>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</si>
  <si>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</si>
  <si>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</si>
  <si>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</si>
  <si>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</si>
  <si>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</si>
  <si>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</si>
  <si>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</si>
  <si>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</si>
  <si>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</si>
  <si>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</si>
  <si>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</si>
  <si>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</si>
  <si>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</si>
  <si>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</si>
  <si>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</si>
  <si>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</si>
  <si>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</si>
  <si>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</si>
  <si>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</si>
  <si>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</si>
  <si>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</si>
  <si>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</si>
  <si>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</si>
  <si>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</si>
  <si>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</si>
  <si>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</si>
  <si>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</si>
  <si>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</si>
  <si>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</si>
  <si>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</si>
  <si>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</si>
  <si>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</si>
  <si>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</si>
  <si>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</si>
  <si>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</si>
  <si>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</si>
  <si>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</si>
  <si>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</si>
  <si>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</si>
  <si>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</si>
  <si>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</si>
  <si>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</si>
  <si>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</si>
  <si>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</si>
  <si>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</si>
  <si>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</si>
  <si>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</si>
  <si>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</si>
  <si>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</si>
  <si>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</si>
  <si>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</si>
  <si>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</si>
  <si>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</si>
  <si>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</si>
  <si>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</si>
  <si>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</si>
  <si>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</si>
  <si>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</si>
  <si>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</si>
  <si>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</si>
  <si>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</si>
  <si>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</si>
  <si>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</si>
  <si>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</si>
  <si>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</si>
  <si>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</si>
  <si>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</si>
  <si>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</si>
  <si>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</si>
  <si>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</si>
  <si>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</si>
  <si>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</si>
  <si>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</si>
  <si>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</si>
  <si>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</si>
  <si>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</si>
  <si>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</si>
  <si>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</si>
  <si>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</si>
  <si>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</si>
  <si>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</si>
  <si>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</si>
  <si>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</si>
  <si>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</si>
  <si>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</si>
  <si>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</si>
  <si>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</si>
  <si>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</si>
  <si>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</si>
  <si>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</si>
  <si>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</si>
  <si>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</si>
  <si>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</si>
  <si>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</si>
  <si>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</si>
  <si>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</si>
  <si>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</si>
  <si>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</si>
  <si>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</si>
  <si>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</si>
  <si>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</si>
  <si>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</si>
  <si>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</si>
  <si>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</si>
  <si>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</si>
  <si>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</si>
  <si>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</si>
  <si>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</si>
  <si>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</si>
  <si>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</si>
  <si>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</si>
  <si>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</si>
  <si>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</si>
  <si>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</si>
  <si>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</si>
  <si>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</si>
  <si>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</si>
  <si>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</si>
  <si>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</si>
  <si>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</si>
  <si>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</si>
  <si>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</si>
  <si>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</si>
  <si>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</si>
  <si>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</si>
  <si>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</si>
  <si>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</si>
  <si>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</si>
  <si>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</si>
  <si>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</si>
  <si>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</si>
  <si>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</si>
  <si>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</si>
  <si>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</si>
  <si>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</si>
  <si>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</si>
  <si>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</si>
  <si>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</si>
  <si>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</si>
  <si>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</si>
  <si>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</si>
  <si>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</si>
  <si>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</si>
  <si>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</si>
  <si>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</si>
  <si>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</si>
  <si>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</si>
  <si>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</si>
  <si>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</si>
  <si>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</si>
  <si>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</si>
  <si>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</si>
  <si>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</si>
  <si>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</si>
  <si>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</si>
  <si>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</si>
  <si>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</si>
  <si>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</si>
  <si>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</si>
  <si>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</si>
  <si>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</si>
  <si>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</si>
  <si>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</si>
  <si>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</si>
  <si>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</si>
  <si>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</si>
  <si>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</si>
  <si>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</si>
  <si>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</si>
  <si>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</si>
  <si>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</si>
  <si>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</si>
  <si>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</si>
  <si>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</si>
  <si>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</si>
  <si>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</si>
  <si>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</si>
  <si>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</si>
  <si>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</si>
  <si>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</si>
  <si>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</si>
  <si>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</si>
  <si>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</si>
  <si>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</si>
  <si>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</si>
  <si>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</si>
  <si>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</si>
  <si>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</si>
  <si>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</si>
  <si>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</si>
  <si>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</si>
  <si>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</si>
  <si>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</si>
  <si>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</si>
  <si>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</si>
  <si>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</si>
  <si>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</si>
  <si>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</si>
  <si>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</si>
  <si>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</si>
  <si>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</si>
  <si>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</si>
  <si>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</si>
  <si>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</si>
  <si>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</si>
  <si>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</si>
  <si>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</si>
  <si>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</si>
  <si>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</si>
  <si>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</si>
  <si>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</si>
  <si>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</si>
  <si>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</si>
  <si>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</si>
  <si>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</si>
  <si>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</si>
  <si>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</si>
  <si>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</si>
  <si>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</si>
  <si>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</si>
  <si>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</si>
  <si>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</si>
  <si>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</si>
  <si>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</si>
  <si>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</si>
  <si>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</si>
  <si>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</si>
  <si>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</si>
  <si>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</si>
  <si>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</si>
  <si>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</si>
  <si>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</si>
  <si>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</si>
  <si>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</si>
  <si>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</si>
  <si>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</si>
  <si>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</si>
  <si>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</si>
  <si>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</si>
  <si>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</si>
  <si>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</si>
  <si>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</si>
  <si>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</si>
  <si>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</si>
  <si>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</si>
  <si>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</si>
  <si>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</si>
  <si>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</si>
  <si>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</si>
  <si>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</si>
  <si>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</si>
  <si>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</si>
  <si>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</si>
  <si>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</si>
  <si>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</si>
  <si>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</si>
  <si>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</si>
  <si>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</si>
  <si>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</si>
  <si>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</si>
  <si>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</si>
  <si>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</si>
  <si>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</si>
  <si>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</si>
  <si>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</si>
  <si>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</si>
  <si>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</si>
  <si>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</si>
  <si>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</si>
  <si>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</si>
  <si>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</si>
  <si>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</si>
  <si>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</si>
  <si>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</si>
  <si>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</si>
  <si>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</si>
  <si>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</si>
  <si>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</si>
  <si>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</si>
  <si>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</si>
  <si>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</si>
  <si>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</si>
  <si>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</si>
  <si>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</si>
  <si>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</si>
  <si>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</si>
  <si>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</si>
  <si>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</si>
  <si>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</si>
  <si>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</si>
  <si>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</si>
  <si>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</si>
  <si>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</si>
  <si>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</si>
  <si>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</si>
  <si>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</si>
  <si>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</si>
  <si>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</si>
  <si>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</si>
  <si>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</si>
  <si>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</si>
  <si>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</si>
  <si>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</si>
  <si>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</si>
  <si>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</si>
  <si>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</si>
  <si>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</si>
  <si>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</si>
  <si>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</si>
  <si>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</si>
  <si>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</si>
  <si>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</si>
  <si>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</si>
  <si>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</si>
  <si>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</si>
  <si>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</si>
  <si>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</si>
  <si>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</si>
  <si>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</si>
  <si>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</si>
  <si>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</si>
  <si>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</si>
  <si>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</si>
  <si>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</si>
  <si>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</si>
  <si>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</si>
  <si>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</si>
  <si>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</si>
  <si>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</si>
  <si>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</si>
  <si>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</si>
  <si>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</si>
  <si>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</si>
  <si>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</si>
  <si>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</si>
  <si>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</si>
  <si>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</si>
  <si>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</si>
  <si>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</si>
  <si>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</si>
  <si>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</si>
  <si>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</si>
  <si>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</si>
  <si>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</si>
  <si>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</si>
  <si>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</si>
  <si>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</si>
  <si>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</si>
  <si>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</si>
  <si>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</si>
  <si>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</si>
  <si>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</si>
  <si>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</si>
  <si>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</si>
  <si>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</si>
  <si>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</si>
  <si>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</si>
  <si>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</si>
  <si>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</si>
  <si>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</si>
  <si>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</si>
  <si>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</si>
  <si>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</si>
  <si>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</si>
  <si>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</si>
  <si>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</si>
  <si>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</si>
  <si>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</si>
  <si>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</si>
  <si>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</si>
  <si>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</si>
  <si>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</si>
  <si>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</si>
  <si>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</si>
  <si>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</si>
  <si>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</si>
  <si>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</si>
  <si>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</si>
  <si>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</si>
  <si>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</si>
  <si>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</si>
  <si>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</si>
  <si>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</si>
  <si>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</si>
  <si>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</si>
  <si>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</si>
  <si>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</si>
  <si>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</si>
  <si>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</si>
  <si>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</si>
  <si>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</si>
  <si>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</si>
  <si>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</si>
  <si>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</si>
  <si>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</si>
  <si>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</si>
  <si>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</si>
  <si>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</si>
  <si>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</si>
  <si>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</si>
  <si>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</si>
  <si>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</si>
  <si>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</si>
  <si>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</si>
  <si>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</si>
  <si>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</si>
  <si>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</si>
  <si>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</si>
  <si>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</si>
  <si>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</si>
  <si>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</si>
  <si>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</si>
  <si>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</si>
  <si>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</si>
  <si>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</si>
  <si>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</si>
  <si>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</si>
  <si>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</si>
  <si>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</si>
  <si>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</si>
  <si>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</si>
  <si>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</si>
  <si>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</si>
  <si>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</si>
  <si>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</si>
  <si>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</si>
  <si>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</si>
  <si>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</si>
  <si>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</si>
  <si>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</si>
  <si>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</si>
  <si>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</si>
  <si>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</si>
  <si>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</si>
  <si>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</si>
  <si>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</si>
  <si>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</si>
  <si>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</si>
  <si>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</si>
  <si>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</si>
  <si>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</si>
  <si>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</si>
  <si>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</si>
  <si>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</si>
  <si>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</si>
  <si>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</si>
  <si>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</si>
  <si>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</si>
  <si>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</si>
  <si>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</si>
  <si>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</si>
  <si>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</si>
  <si>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</si>
  <si>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</si>
  <si>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</si>
  <si>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</si>
  <si>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</si>
  <si>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</si>
  <si>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</si>
  <si>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</si>
  <si>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</si>
  <si>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</si>
  <si>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</si>
  <si>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</si>
  <si>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</si>
  <si>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</si>
  <si>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</si>
  <si>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</si>
  <si>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</si>
  <si>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</si>
  <si>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</si>
  <si>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</si>
  <si>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</si>
  <si>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</si>
  <si>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</si>
  <si>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</si>
  <si>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</si>
  <si>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</si>
  <si>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</si>
  <si>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</si>
  <si>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</si>
  <si>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</si>
  <si>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</si>
  <si>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</si>
  <si>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</si>
  <si>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</si>
  <si>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</si>
  <si>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</si>
  <si>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</si>
  <si>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</si>
  <si>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</si>
  <si>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</si>
  <si>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</si>
  <si>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</si>
  <si>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</si>
  <si>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</si>
  <si>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</si>
  <si>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</si>
  <si>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</si>
  <si>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</si>
  <si>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</si>
  <si>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</si>
  <si>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</si>
  <si>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</si>
  <si>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</si>
  <si>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</si>
  <si>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</si>
  <si>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</si>
  <si>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</si>
  <si>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</si>
  <si>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</si>
  <si>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</si>
  <si>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</si>
  <si>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</si>
  <si>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</si>
  <si>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</si>
  <si>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</si>
  <si>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</si>
  <si>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</si>
  <si>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</si>
  <si>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</si>
  <si>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</si>
  <si>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</si>
  <si>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</si>
  <si>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</si>
  <si>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</si>
  <si>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</si>
  <si>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</si>
  <si>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</si>
  <si>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</si>
  <si>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</si>
  <si>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</si>
  <si>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</si>
  <si>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</si>
  <si>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</si>
  <si>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</si>
  <si>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</si>
  <si>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</si>
  <si>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</si>
  <si>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</si>
  <si>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</si>
  <si>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</si>
  <si>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</si>
  <si>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</si>
  <si>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</si>
  <si>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</si>
  <si>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</si>
  <si>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</si>
  <si>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</si>
  <si>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</si>
  <si>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</si>
  <si>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</si>
  <si>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</si>
  <si>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</si>
  <si>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</si>
  <si>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</si>
  <si>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</si>
  <si>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</si>
  <si>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</si>
  <si>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</si>
  <si>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</si>
  <si>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</si>
  <si>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</si>
  <si>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</si>
  <si>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</si>
  <si>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</si>
  <si>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</si>
  <si>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</si>
  <si>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</si>
  <si>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</si>
  <si>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</si>
  <si>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</si>
  <si>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</si>
  <si>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</si>
  <si>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</si>
  <si>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</si>
  <si>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</si>
  <si>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</si>
  <si>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</si>
  <si>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</si>
  <si>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</si>
  <si>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</si>
  <si>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</si>
  <si>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</si>
  <si>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</si>
  <si>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</si>
  <si>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</si>
  <si>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</si>
  <si>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</si>
  <si>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</si>
  <si>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</si>
  <si>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</si>
  <si>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</si>
  <si>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</si>
  <si>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</si>
  <si>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</si>
  <si>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</si>
  <si>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</si>
  <si>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</si>
  <si>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</si>
  <si>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</si>
  <si>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</si>
  <si>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</si>
  <si>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</si>
  <si>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</si>
  <si>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</si>
  <si>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</si>
  <si>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</si>
  <si>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</si>
  <si>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</si>
  <si>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</si>
  <si>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</si>
  <si>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</si>
  <si>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</si>
  <si>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</si>
  <si>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</si>
  <si>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</si>
  <si>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</si>
  <si>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</si>
  <si>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</si>
  <si>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</si>
  <si>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</si>
  <si>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</si>
  <si>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</si>
  <si>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</si>
  <si>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</si>
  <si>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</si>
  <si>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</si>
  <si>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</si>
  <si>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</si>
  <si>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</si>
  <si>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</si>
  <si>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</si>
  <si>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</si>
  <si>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</si>
  <si>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</si>
  <si>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</si>
  <si>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</si>
  <si>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</si>
  <si>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</si>
  <si>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</si>
  <si>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</si>
  <si>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</si>
  <si>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</si>
  <si>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</si>
  <si>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</si>
  <si>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</si>
  <si>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</si>
  <si>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</si>
  <si>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</si>
  <si>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</si>
  <si>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</si>
  <si>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</si>
  <si>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</si>
  <si>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</si>
  <si>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</si>
  <si>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</si>
  <si>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</si>
  <si>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</si>
  <si>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</si>
  <si>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</si>
  <si>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</si>
  <si>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</si>
  <si>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</si>
  <si>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</si>
  <si>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</si>
  <si>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</si>
  <si>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</si>
  <si>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</si>
  <si>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</si>
  <si>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</si>
  <si>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</si>
  <si>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</si>
  <si>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</si>
  <si>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</si>
  <si>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</si>
  <si>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</si>
  <si>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</si>
  <si>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</si>
  <si>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</si>
  <si>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</si>
  <si>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</si>
  <si>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</si>
  <si>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</si>
  <si>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</si>
  <si>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</si>
  <si>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</si>
  <si>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</si>
  <si>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</si>
  <si>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</si>
  <si>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</si>
  <si>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</si>
  <si>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</si>
  <si>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</si>
  <si>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</si>
  <si>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</si>
  <si>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</si>
  <si>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</si>
  <si>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</si>
  <si>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</si>
  <si>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</si>
  <si>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</si>
  <si>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</si>
  <si>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</si>
  <si>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</si>
  <si>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</si>
  <si>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</si>
  <si>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</si>
  <si>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</si>
  <si>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</si>
  <si>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</si>
  <si>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</si>
  <si>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</si>
  <si>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</si>
  <si>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</si>
  <si>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</si>
  <si>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</si>
  <si>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</si>
  <si>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</si>
  <si>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</si>
  <si>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</si>
  <si>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</si>
  <si>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</si>
  <si>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</si>
  <si>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</si>
  <si>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</si>
  <si>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</si>
  <si>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</si>
  <si>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</si>
  <si>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</si>
  <si>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</si>
  <si>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</si>
  <si>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</si>
  <si>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</si>
  <si>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</si>
  <si>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</si>
  <si>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</si>
  <si>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</si>
  <si>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</si>
  <si>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</si>
  <si>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PCM-20251110-00000493</t>
  </si>
  <si>
    <t xml:space="preserve">Restored by PG </t>
  </si>
  <si>
    <t xml:space="preserve"> PCM-20250215-00000830 </t>
  </si>
  <si>
    <t>LTE site still down and  site located in aramco area access issue need special permission</t>
  </si>
  <si>
    <t xml:space="preserve">NO PCM </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</si>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</sst>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 totalsRowShown="0" headerRowDxfId="157" dataDxfId="156" headerRowBorderDxfId="154" tableBorderDxfId="155" totalsRowBorderDxfId="153">
  <autoFilter ref="A1:CJ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2" totalsRowShown="0" headerRowDxfId="31" dataDxfId="30" headerRowBorderDxfId="28" tableBorderDxfId="29">
  <autoFilter ref="A1:L25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8" totalsRowShown="0" headerRowDxfId="15" dataDxfId="14" headerRowBorderDxfId="12" tableBorderDxfId="13">
  <autoFilter ref="A1:L16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tabSelected="1"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308.66010312500293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45971.608529050929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45971.608529050929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45971.608529050929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45971.608529050929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45971.608529050929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45971.608529050929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45971.608529050929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45971.608529050929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45971.608529050929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45971.608529050929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45971.608529050929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45971.608529050929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45971.608529050929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45971.608529050929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45971.608529050929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45971.608529050929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45971.608529050929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45971.608529050929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45971.608529050929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45971.608529050929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45971.608529050929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45971.608529050929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45971.608529050929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45971.608529050929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45971.608529050929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45971.608529050929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45971.608529050929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45971.608529050929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45971.608529050929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45971.608529050929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45971.608529050929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45971.608529050929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45971.608529050929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45971.608529050929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45971.608529050929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45971.608529050929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45971.608529050929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45971.608529050929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45971.608529050929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45971.608529050929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45971.608529050929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45971.608529050929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45971.608529050929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45971.608529050929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45971.608529050929</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45971.608529050929</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F9343E4E-9D92-4392-8AEC-290248317A5B}"/>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
  <sheetViews>
    <sheetView workbookViewId="0">
      <selection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4" ca="1" si="0">IFERROR(NOW()-F3,"-")</f>
        <v>146.6086910879676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12914</v>
      </c>
      <c r="E4" s="103" t="s">
        <v>39021</v>
      </c>
      <c r="F4" s="104">
        <v>45971.306087962963</v>
      </c>
      <c r="G4" s="105">
        <f t="shared" ca="1" si="0"/>
        <v>0.30244108796614455</v>
      </c>
      <c r="H4" s="104">
        <v>45971.300138888888</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28" ca="1" si="1">IFERROR(NOW()-F5,"-")</f>
        <v>45971.608529050929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45971.608529050929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45971.608529050929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45971.608529050929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45971.608529050929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45971.608529050929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45971.608529050929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45971.608529050929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45971.608529050929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45971.608529050929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45971.608529050929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45971.608529050929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45971.608529050929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45971.608529050929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45971.608529050929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45971.608529050929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45971.608529050929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45971.608529050929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45971.608529050929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45971.608529050929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45971.608529050929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45971.608529050929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45971.608529050929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45971.608529050929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ref="G29:G60" ca="1" si="2">IFERROR(NOW()-F29,"-")</f>
        <v>45971.608529050929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45971.608529050929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45971.608529050929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2"/>
        <v>45971.608529050929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2"/>
        <v>45971.608529050929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2"/>
        <v>45971.608529050929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27"/>
      <c r="B35" s="128" t="str">
        <f>IFERROR(VLOOKUP(D35,DB!A:K,11,0),"")</f>
        <v/>
      </c>
      <c r="C35" s="128"/>
      <c r="D35" s="128"/>
      <c r="E35" s="129"/>
      <c r="F35" s="130"/>
      <c r="G35" s="131">
        <f t="shared" ca="1" si="2"/>
        <v>45971.608529050929</v>
      </c>
      <c r="H35" s="130"/>
      <c r="I35" s="128" t="str">
        <f>IFERROR(VLOOKUP(D35,DB!A:F,6,0),"")</f>
        <v/>
      </c>
      <c r="J35" s="128" t="str">
        <f>IFERROR(VLOOKUP(D35,DB!A:G,7,0),"")</f>
        <v/>
      </c>
      <c r="K35" s="132"/>
      <c r="L35" s="128" t="str">
        <f>IFERROR(VLOOKUP(D35,DB!A:I,9,0),"")</f>
        <v/>
      </c>
      <c r="M35" s="128"/>
      <c r="N35" s="128"/>
      <c r="O35" s="128"/>
      <c r="P35" s="128"/>
      <c r="Q35" s="128"/>
      <c r="R35" s="128"/>
      <c r="S35" s="128"/>
      <c r="T35" s="128"/>
      <c r="U35" s="128"/>
      <c r="V35" s="128"/>
      <c r="W35" s="128"/>
      <c r="X35" s="128"/>
      <c r="Y35" s="128"/>
      <c r="Z35" s="128"/>
      <c r="AA35" s="128"/>
      <c r="AB35" s="128"/>
      <c r="AC35" s="128"/>
      <c r="AD35" s="128"/>
      <c r="AE35" s="128"/>
      <c r="AF35" s="128"/>
      <c r="AG35" s="128"/>
      <c r="AH35" s="128"/>
      <c r="AI35" s="128"/>
      <c r="AJ35" s="128"/>
      <c r="AK35" s="128"/>
      <c r="AL35" s="128"/>
      <c r="AM35" s="128"/>
      <c r="AN35" s="128"/>
      <c r="AO35" s="128"/>
      <c r="AP35" s="128"/>
      <c r="AQ35" s="128"/>
      <c r="AR35" s="128"/>
      <c r="AS35" s="128"/>
      <c r="AT35" s="128"/>
      <c r="AU35" s="128"/>
      <c r="AV35" s="128"/>
      <c r="AW35" s="128"/>
      <c r="AX35" s="128"/>
      <c r="AY35" s="128"/>
      <c r="AZ35" s="128"/>
      <c r="BA35" s="128"/>
      <c r="BB35" s="128"/>
      <c r="BC35" s="128"/>
      <c r="BD35" s="128"/>
      <c r="BE35" s="128"/>
      <c r="BF35" s="128"/>
      <c r="BG35" s="128"/>
      <c r="BH35" s="128"/>
      <c r="BI35" s="128"/>
      <c r="BJ35" s="128"/>
      <c r="BK35" s="128"/>
      <c r="BL35" s="128"/>
      <c r="BM35" s="128"/>
      <c r="BN35" s="128"/>
      <c r="BO35" s="128"/>
      <c r="BP35" s="128"/>
      <c r="BQ35" s="128"/>
      <c r="BR35" s="128"/>
      <c r="BS35" s="128"/>
      <c r="BT35" s="128"/>
      <c r="BU35" s="128"/>
      <c r="BV35" s="128"/>
      <c r="BW35" s="128"/>
      <c r="BX35" s="128"/>
      <c r="BY35" s="128"/>
      <c r="BZ35" s="128"/>
      <c r="CA35" s="128"/>
      <c r="CB35" s="128"/>
      <c r="CC35" s="128"/>
      <c r="CD35" s="128"/>
      <c r="CE35" s="128"/>
      <c r="CF35" s="128"/>
      <c r="CG35" s="128"/>
      <c r="CH35" s="128"/>
      <c r="CI35" s="128"/>
      <c r="CJ35" s="133"/>
    </row>
  </sheetData>
  <dataValidations count="2">
    <dataValidation allowBlank="1" showInputMessage="1" showErrorMessage="1" sqref="E1" xr:uid="{4D935161-CDD3-4592-B877-3FB59C99E142}"/>
    <dataValidation type="list" allowBlank="1" showInputMessage="1" showErrorMessage="1" sqref="E3:E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45971.608529050929</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45971.608529050929</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45971.608529050929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45971.608529050929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45971.608529050929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45971.608529050929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45971.608529050929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45971.608529050929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45971.608529050929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45971.608529050929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45971.608529050929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45971.608529050929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45971.608529050929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45971.608529050929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45971.608529050929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45971.608529050929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45971.608529050929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45971.608529050929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45971.608529050929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45971.608529050929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45971.608529050929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45971.608529050929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45971.608529050929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45971.608529050929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45971.608529050929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45971.608529050929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45971.608529050929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45971.608529050929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45971.608529050929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45971.608529050929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45971.608529050929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45971.608529050929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45971.608529050929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45971.608529050929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45971.608529050929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45971.608529050929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45971.608529050929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45971.608529050929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45971.608529050929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45971.608529050929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45971.608529050929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45971.608529050929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45971.608529050929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45971.608529050929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45971.608529050929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45971.608529050929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45971.608529050929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45971.608529050929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45971.608529050929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45971.608529050929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45971.608529050929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45971.608529050929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45971.608529050929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45971.608529050929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45971.608529050929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45971.608529050929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45971.608529050929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45971.608529050929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45971.608529050929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45971.608529050929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45971.608529050929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45971.608529050929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45971.608529050929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45971.608529050929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45971.608529050929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45971.608529050929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45971.608529050929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45971.608529050929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45971.608529050929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45971.608529050929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45971.608529050929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45971.608529050929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45971.608529050929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45971.608529050929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45971.608529050929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45971.608529050929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45971.608529050929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45971.608529050929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45971.608529050929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45971.608529050929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45971.608529050929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45971.608529050929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45971.608529050929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45971.608529050929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45971.608529050929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45971.608529050929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45971.608529050929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45971.608529050929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45971.608529050929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45971.608529050929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45971.608529050929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45971.608529050929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45971.608529050929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45971.608529050929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45971.608529050929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45971.608529050929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45971.608529050929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45971.608529050929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45971.608529050929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45971.608529050929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45971.608529050929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45971.608529050929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45971.608529050929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45971.608529050929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45971.608529050929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45971.608529050929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45971.608529050929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45971.608529050929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45971.608529050929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45971.608529050929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45971.608529050929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45971.608529050929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45971.608529050929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45971.608529050929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45971.608529050929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45971.608529050929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45971.608529050929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45971.608529050929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45971.608529050929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45971.608529050929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45971.608529050929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45971.608529050929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45971.608529050929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45971.608529050929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45971.608529050929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45971.608529050929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45971.608529050929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45971.608529050929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45971.608529050929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45971.608529050929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45971.608529050929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45971.608529050929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45971.608529050929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45971.608529050929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45971.608529050929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45971.608529050929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45971.608529050929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45971.608529050929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45971.608529050929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45971.608529050929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45971.608529050929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45971.608529050929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45971.608529050929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45971.608529050929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45971.608529050929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45971.608529050929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45971.608529050929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45971.608529050929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45971.608529050929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45971.608529050929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45971.608529050929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45971.608529050929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45971.608529050929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45971.608529050929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45971.608529050929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45971.608529050929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45971.608529050929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45971.608529050929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45971.608529050929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45971.608529050929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45971.608529050929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45971.608529050929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45971.608529050929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45971.608529050929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45971.608529050929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45971.608529050929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45971.608529050929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45971.608529050929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45971.608529050929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45971.608529050929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45971.608529050929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45971.608529050929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45971.608529050929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45971.608529050929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45971.608529050929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45971.608529050929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45971.608529050929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45971.608529050929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45971.608529050929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45971.608529050929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45971.608529050929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45971.608529050929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45971.608529050929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45971.608529050929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45971.608529050929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45971.608529050929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45971.608529050929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45971.608529050929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45971.608529050929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45971.608529050929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45971.608529050929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45971.608529050929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45971.608529050929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45971.608529050929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45971.608529050929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45971.608529050929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45971.608529050929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45971.608529050929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45971.608529050929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45971.608529050929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45971.608529050929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45971.608529050929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45971.608529050929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45971.608529050929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45971.608529050929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45971.608529050929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45971.608529050929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45971.608529050929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45971.608529050929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45971.608529050929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45971.608529050929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45971.608529050929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45971.608529050929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45971.608529050929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45971.608529050929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45971.608529050929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45971.608529050929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45971.608529050929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45971.608529050929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45971.608529050929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45971.608529050929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45971.608529050929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45971.608529050929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45971.608529050929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45971.608529050929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45971.608529050929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45971.608529050929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45971.608529050929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45971.608529050929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45971.608529050929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45971.608529050929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45971.608529050929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45971.608529050929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45971.608529050929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45971.608529050929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45971.608529050929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45971.608529050929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45971.608529050929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45971.608529050929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45971.608529050929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45971.608529050929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45971.608529050929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45971.608529050929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45971.608529050929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45971.608529050929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45971.608529050929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45971.608529050929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45971.608529050929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45971.608529050929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45971.608529050929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45971.608529050929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45971.608529050929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45971.608529050929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45971.608529050929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45971.608529050929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45971.608529050929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45971.608529050929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45971.608529050929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45971.608529050929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45971.608529050929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45971.608529050929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45971.608529050929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45971.608529050929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45971.608529050929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45971.608529050929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45971.608529050929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45971.608529050929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45971.608529050929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45971.608529050929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45971.608529050929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45971.608529050929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45971.608529050929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45971.608529050929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45971.608529050929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45971.608529050929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45971.608529050929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45971.608529050929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45971.608529050929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45971.608529050929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45971.608529050929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45971.608529050929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45971.608529050929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45971.608529050929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45971.608529050929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45971.608529050929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45971.608529050929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45971.608529050929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45971.608529050929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45971.608529050929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45971.608529050929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45971.608529050929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45971.608529050929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45971.608529050929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45971.608529050929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45971.608529050929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45971.608529050929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45971.608529050929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45971.608529050929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45971.608529050929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45971.608529050929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45971.608529050929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45971.608529050929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45971.608529050929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45971.608529050929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45971.608529050929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45971.608529050929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45971.608529050929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45971.608529050929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45971.608529050929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45971.608529050929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45971.608529050929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45971.608529050929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45971.608529050929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45971.608529050929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45971.608529050929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45971.608529050929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45971.608529050929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45971.608529050929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45971.608529050929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45971.608529050929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45971.608529050929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45971.608529050929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45971.608529050929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45971.608529050929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45971.608529050929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45971.608529050929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45971.608529050929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45971.608529050929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45971.608529050929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45971.608529050929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45971.608529050929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45971.608529050929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45971.608529050929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45971.608529050929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45971.608529050929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45971.608529050929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45971.608529050929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45971.608529050929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45971.608529050929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45971.608529050929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45971.608529050929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45971.608529050929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45971.608529050929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45971.608529050929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45971.608529050929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45971.608529050929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45971.608529050929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45971.608529050929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45971.608529050929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45971.608529050929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45971.608529050929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45971.608529050929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45971.608529050929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45971.608529050929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45971.608529050929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45971.608529050929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45971.608529050929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45971.608529050929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45971.608529050929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45971.608529050929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45971.608529050929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45971.608529050929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45971.608529050929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45971.608529050929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45971.608529050929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45971.608529050929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45971.608529050929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45971.608529050929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45971.608529050929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45971.608529050929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45971.608529050929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45971.608529050929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45971.608529050929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45971.608529050929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45971.608529050929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45971.608529050929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45971.608529050929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45971.608529050929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45971.608529050929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45971.608529050929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45971.608529050929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45971.608529050929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45971.608529050929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45971.608529050929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45971.608529050929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45971.608529050929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45971.608529050929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45971.608529050929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45971.608529050929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45971.608529050929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45971.608529050929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45971.608529050929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45971.608529050929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45971.608529050929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45971.608529050929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45971.608529050929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45971.608529050929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45971.608529050929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45971.608529050929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45971.608529050929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45971.608529050929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45971.608529050929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45971.608529050929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45971.608529050929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45971.608529050929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45971.608529050929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45971.608529050929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45971.608529050929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45971.608529050929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45971.608529050929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45971.608529050929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45971.608529050929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45971.608529050929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45971.608529050929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45971.608529050929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45971.608529050929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45971.608529050929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45971.608529050929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45971.608529050929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45971.608529050929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45971.608529050929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45971.608529050929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45971.608529050929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45971.608529050929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45971.608529050929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45971.608529050929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45971.608529050929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45971.608529050929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45971.608529050929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45971.608529050929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45971.608529050929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45971.608529050929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45971.608529050929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45971.608529050929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45971.608529050929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45971.608529050929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45971.608529050929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45971.608529050929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45971.608529050929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45971.608529050929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45971.608529050929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45971.608529050929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45971.608529050929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45971.608529050929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45971.608529050929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45971.608529050929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45971.608529050929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45971.608529050929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45971.608529050929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45971.608529050929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45971.608529050929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45971.608529050929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45971.608529050929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45971.608529050929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45971.608529050929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45971.608529050929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45971.608529050929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45971.608529050929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45971.608529050929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45971.608529050929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45971.608529050929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45971.608529050929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45971.608529050929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45971.608529050929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45971.608529050929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45971.608529050929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45971.608529050929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45971.608529050929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45971.608529050929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45971.608529050929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45971.608529050929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45971.608529050929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45971.608529050929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45971.608529050929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45971.608529050929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45971.608529050929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45971.608529050929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45971.608529050929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45971.608529050929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45971.608529050929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45971.608529050929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45971.608529050929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45971.608529050929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45971.608529050929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45971.608529050929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45971.608529050929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45971.608529050929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45971.608529050929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45971.608529050929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45971.608529050929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45971.608529050929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45971.608529050929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45971.608529050929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45971.608529050929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45971.608529050929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45971.608529050929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45971.608529050929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45971.608529050929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45971.608529050929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45971.608529050929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45971.608529050929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45971.608529050929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45971.608529050929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45971.608529050929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45971.608529050929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45971.608529050929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45971.608529050929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45971.608529050929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45971.608529050929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45971.608529050929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45971.608529050929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45971.608529050929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45971.608529050929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45971.608529050929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45971.608529050929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45971.608529050929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45971.608529050929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45971.608529050929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45971.608529050929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45971.608529050929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45971.608529050929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45971.608529050929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45971.608529050929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45971.608529050929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45971.608529050929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45971.608529050929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45971.608529050929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45971.608529050929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45971.608529050929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45971.608529050929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45971.608529050929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45971.608529050929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45971.608529050929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45971.608529050929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45971.608529050929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45971.608529050929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45971.608529050929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45971.608529050929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45971.608529050929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45971.608529050929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45971.608529050929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45971.608529050929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45971.608529050929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45971.608529050929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45971.608529050929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45971.608529050929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45971.608529050929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45971.608529050929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45971.608529050929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45971.608529050929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45971.608529050929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45971.608529050929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45971.608529050929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45971.608529050929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45971.608529050929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45971.608529050929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45971.608529050929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45971.608529050929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45971.608529050929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45971.608529050929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45971.608529050929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45971.608529050929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45971.608529050929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45971.608529050929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45971.608529050929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45971.608529050929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45971.608529050929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45971.608529050929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45971.608529050929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45971.608529050929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45971.608529050929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45971.608529050929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45971.608529050929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45971.608529050929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45971.608529050929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45971.608529050929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45971.608529050929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45971.608529050929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45971.608529050929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45971.608529050929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45971.608529050929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45971.608529050929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45971.608529050929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45971.608529050929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45971.608529050929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45971.608529050929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45971.608529050929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45971.608529050929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45971.608529050929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45971.608529050929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45971.608529050929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45971.608529050929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45971.608529050929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45971.608529050929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45971.608529050929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45971.608529050929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45971.608529050929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45971.608529050929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45971.608529050929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45971.608529050929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45971.608529050929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45971.608529050929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45971.608529050929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45971.608529050929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45971.608529050929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45971.608529050929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45971.608529050929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45971.608529050929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45971.608529050929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45971.608529050929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45971.608529050929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45971.608529050929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45971.608529050929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45971.608529050929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45971.608529050929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45971.608529050929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45971.608529050929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45971.608529050929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45971.608529050929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45971.608529050929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45971.608529050929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45971.608529050929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45971.608529050929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45971.608529050929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45971.608529050929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45971.608529050929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45971.608529050929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45971.608529050929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45971.608529050929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45971.608529050929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45971.608529050929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45971.608529050929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45971.608529050929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45971.608529050929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45971.608529050929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45971.608529050929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45971.608529050929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45971.608529050929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45971.608529050929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45971.608529050929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45971.608529050929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45971.608529050929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45971.608529050929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45971.608529050929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45971.608529050929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45971.608529050929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45971.608529050929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45971.608529050929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45971.608529050929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45971.608529050929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45971.608529050929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45971.608529050929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45971.608529050929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45971.608529050929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45971.608529050929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45971.608529050929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45971.608529050929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45971.608529050929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45971.608529050929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45971.608529050929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45971.608529050929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45971.608529050929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45971.608529050929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45971.608529050929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45971.608529050929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45971.608529050929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45971.608529050929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45971.608529050929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45971.608529050929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45971.608529050929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45971.608529050929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45971.608529050929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45971.608529050929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45971.608529050929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45971.608529050929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45971.608529050929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45971.608529050929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45971.608529050929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45971.608529050929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45971.608529050929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45971.608529050929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45971.608529050929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45971.608529050929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45971.608529050929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45971.608529050929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45971.608529050929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45971.608529050929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45971.608529050929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45971.608529050929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45971.608529050929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45971.608529050929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45971.608529050929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45971.608529050929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45971.608529050929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45971.608529050929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45971.608529050929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45971.608529050929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45971.608529050929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45971.608529050929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45971.608529050929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45971.608529050929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45971.608529050929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45971.608529050929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45971.608529050929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45971.608529050929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45971.608529050929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45971.608529050929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45971.608529050929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45971.608529050929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45971.608529050929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45971.608529050929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45971.608529050929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45971.608529050929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45971.608529050929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45971.608529050929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45971.608529050929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45971.608529050929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45971.608529050929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45971.608529050929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45971.608529050929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45971.608529050929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45971.608529050929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45971.608529050929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45971.608529050929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45971.608529050929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45971.608529050929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45971.608529050929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45971.608529050929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45971.608529050929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45971.608529050929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45971.608529050929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45971.608529050929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45971.608529050929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45971.608529050929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45971.608529050929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45971.608529050929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45971.608529050929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45971.608529050929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45971.608529050929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45971.608529050929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45971.608529050929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45971.608529050929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45971.608529050929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45971.608529050929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45971.608529050929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45971.608529050929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45971.608529050929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45971.608529050929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45971.608529050929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45971.608529050929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45971.608529050929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45971.608529050929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45971.608529050929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45971.608529050929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45971.608529050929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45971.608529050929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45971.608529050929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45971.608529050929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45971.608529050929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45971.608529050929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45971.608529050929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45971.608529050929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45971.608529050929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45971.608529050929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45971.608529050929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45971.608529050929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45971.608529050929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45971.608529050929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45971.608529050929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45971.608529050929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45971.608529050929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45971.608529050929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45971.608529050929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45971.608529050929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45971.608529050929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45971.608529050929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45971.608529050929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45971.608529050929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45971.608529050929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45971.608529050929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45971.608529050929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45971.608529050929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45971.608529050929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45971.608529050929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45971.608529050929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45971.608529050929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45971.608529050929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45971.608529050929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45971.608529050929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45971.608529050929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45971.608529050929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45971.608529050929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45971.608529050929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45971.608529050929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45971.608529050929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45971.608529050929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45971.608529050929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45971.608529050929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45971.608529050929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45971.608529050929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45971.608529050929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45971.608529050929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45971.608529050929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45971.608529050929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45971.608529050929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45971.608529050929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45971.608529050929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45971.608529050929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45971.608529050929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45971.608529050929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45971.608529050929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45971.608529050929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45971.608529050929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45971.608529050929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45971.608529050929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45971.608529050929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45971.608529050929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45971.608529050929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45971.608529050929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45971.608529050929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45971.608529050929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45971.608529050929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45971.608529050929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45971.608529050929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45971.608529050929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45971.608529050929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45971.608529050929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45971.608529050929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45971.608529050929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45971.608529050929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45971.608529050929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45971.608529050929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45971.608529050929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45971.608529050929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45971.608529050929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45971.608529050929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45971.608529050929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45971.608529050929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45971.608529050929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45971.608529050929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45971.608529050929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45971.608529050929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45971.608529050929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45971.608529050929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45971.608529050929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45971.608529050929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45971.608529050929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45971.608529050929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45971.608529050929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45971.608529050929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45971.608529050929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45971.608529050929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45971.608529050929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45971.608529050929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45971.608529050929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45971.608529050929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45971.608529050929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45971.608529050929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45971.608529050929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45971.608529050929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45971.608529050929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45971.608529050929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45971.608529050929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45971.608529050929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45971.608529050929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45971.608529050929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45971.608529050929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45971.608529050929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45971.608529050929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45971.608529050929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45971.608529050929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45971.608529050929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45971.608529050929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45971.608529050929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45971.608529050929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45971.608529050929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45971.608529050929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45971.608529050929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45971.608529050929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45971.608529050929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45971.608529050929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45971.608529050929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45971.608529050929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45971.608529050929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45971.608529050929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45971.608529050929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45971.608529050929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45971.608529050929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45971.608529050929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45971.608529050929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45971.608529050929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45971.608529050929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45971.608529050929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45971.608529050929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45971.608529050929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45971.608529050929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45971.608529050929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45971.608529050929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45971.608529050929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45971.608529050929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45971.608529050929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45971.608529050929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45971.608529050929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45971.608529050929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45971.608529050929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45971.608529050929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45971.608529050929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45971.608529050929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45971.608529050929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45971.608529050929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45971.608529050929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45971.608529050929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45971.608529050929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45971.608529050929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45971.608529050929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45971.608529050929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45971.608529050929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45971.608529050929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45971.608529050929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45971.608529050929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45971.608529050929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45971.608529050929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45971.608529050929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45971.608529050929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45971.608529050929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45971.608529050929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45971.608529050929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45971.608529050929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45971.608529050929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45971.608529050929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45971.608529050929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45971.608529050929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45971.608529050929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45971.608529050929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45971.608529050929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45971.608529050929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45971.608529050929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45971.608529050929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45971.608529050929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45971.608529050929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45971.608529050929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45971.608529050929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45971.608529050929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45971.608529050929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45971.608529050929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45971.608529050929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45971.608529050929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45971.608529050929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45971.608529050929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45971.608529050929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45971.608529050929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45971.608529050929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45971.608529050929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45971.608529050929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45971.608529050929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45971.608529050929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45971.608529050929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45971.608529050929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45971.608529050929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45971.608529050929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45971.608529050929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45971.608529050929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45971.608529050929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45971.608529050929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45971.608529050929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45971.608529050929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45971.608529050929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45971.608529050929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45971.608529050929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45971.608529050929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45971.608529050929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45971.608529050929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45971.608529050929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45971.608529050929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45971.608529050929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45971.608529050929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45971.608529050929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45971.608529050929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45971.608529050929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45971.608529050929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45971.608529050929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45971.608529050929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45971.608529050929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45971.608529050929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45971.608529050929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45971.608529050929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45971.608529050929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45971.608529050929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45971.608529050929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45971.608529050929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45971.608529050929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45971.608529050929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45971.608529050929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45971.608529050929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45971.608529050929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45971.608529050929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45971.608529050929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45971.608529050929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45971.608529050929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45971.608529050929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45971.608529050929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45971.608529050929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45971.608529050929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45971.608529050929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45971.608529050929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45971.608529050929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45971.608529050929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45971.608529050929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45971.608529050929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45971.608529050929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45971.608529050929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45971.608529050929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45971.608529050929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45971.608529050929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45971.608529050929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45971.608529050929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45971.608529050929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45971.608529050929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45971.608529050929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45971.608529050929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45971.608529050929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45971.608529050929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45971.608529050929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45971.608529050929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45971.608529050929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45971.608529050929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45971.608529050929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45971.608529050929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45971.608529050929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45971.608529050929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45971.608529050929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45971.608529050929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45971.608529050929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45971.608529050929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45971.608529050929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45971.608529050929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45971.608529050929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45971.608529050929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45971.608529050929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45971.608529050929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45971.608529050929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45971.608529050929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45971.608529050929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45971.608529050929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45971.608529050929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45971.608529050929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45971.608529050929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45971.608529050929</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268.12781145833287</v>
      </c>
      <c r="H2" s="96">
        <v>45703.474768518521</v>
      </c>
      <c r="I2" s="96" t="str">
        <f>IFERROR(VLOOKUP(D2,DB!A:F,6,0),"")</f>
        <v>SCECO</v>
      </c>
      <c r="J2" s="96" t="str">
        <f>IFERROR(VLOOKUP(D2,DB!A:G,7,0),"")</f>
        <v>Dead</v>
      </c>
      <c r="K2" s="98" t="s">
        <v>39108</v>
      </c>
      <c r="L2" s="92" t="str">
        <f>IFERROR(VLOOKUP(D2,DB!A:I,9,0),"")</f>
        <v>Latis</v>
      </c>
    </row>
    <row r="3" spans="1:16" ht="15" customHeight="1">
      <c r="A3" s="135" t="s">
        <v>39109</v>
      </c>
      <c r="B3" s="135" t="str">
        <f>IFERROR(VLOOKUP(D3,DB!A:K,11,0),"")</f>
        <v>R4</v>
      </c>
      <c r="C3" s="94">
        <v>1</v>
      </c>
      <c r="D3" s="92" t="s">
        <v>34011</v>
      </c>
      <c r="E3" s="95" t="s">
        <v>39021</v>
      </c>
      <c r="F3" s="96"/>
      <c r="G3" s="97">
        <f ca="1">IFERROR(NOW()-F3,"")</f>
        <v>45971.608529050929</v>
      </c>
      <c r="H3" s="96">
        <v>45971.527662037035</v>
      </c>
      <c r="I3" s="135" t="str">
        <f>IFERROR(VLOOKUP(D3,DB!A:F,6,0),"")</f>
        <v>SCECO</v>
      </c>
      <c r="J3" s="135" t="str">
        <f>IFERROR(VLOOKUP(D3,DB!A:G,7,0),"")</f>
        <v>Vandalized</v>
      </c>
      <c r="K3" s="98" t="s">
        <v>39110</v>
      </c>
      <c r="L3" s="92" t="str">
        <f>IFERROR(VLOOKUP(D3,DB!A:I,9,0),"")</f>
        <v>Latis</v>
      </c>
    </row>
    <row r="4" spans="1:16" ht="15" customHeight="1">
      <c r="A4" s="135"/>
      <c r="B4" s="135" t="str">
        <f>IFERROR(VLOOKUP(D4,DB!A:K,11,0),"")</f>
        <v/>
      </c>
      <c r="C4" s="94"/>
      <c r="D4" s="92"/>
      <c r="E4" s="95"/>
      <c r="F4" s="96"/>
      <c r="G4" s="97">
        <f ca="1">IFERROR(NOW()-F4,"")</f>
        <v>45971.608529050929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45971.608529050929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45971.608529050929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45971.608529050929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45971.608529050929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45971.608529050929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45971.608529050929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45971.608529050929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45971.608529050929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45971.608529050929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45971.608529050929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45971.608529050929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45971.608529050929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45971.608529050929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45971.608529050929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45971.608529050929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45971.608529050929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45971.608529050929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45971.608529050929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45971.608529050929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45971.608529050929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45971.608529050929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45971.608529050929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45971.608529050929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45971.608529050929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45971.608529050929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45971.608529050929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45971.608529050929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45971.608529050929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45971.608529050929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45971.608529050929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45971.608529050929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45971.608529050929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45971.608529050929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45971.608529050929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45971.608529050929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45971.608529050929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45971.608529050929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45971.608529050929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45971.608529050929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45971.608529050929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45971.608529050929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45971.608529050929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45971.608529050929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45971.608529050929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45971.608529050929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45971.608529050929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45971.608529050929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45971.608529050929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45971.608529050929</v>
      </c>
      <c r="H53" s="96"/>
      <c r="I53" s="135" t="str">
        <f>IFERROR(VLOOKUP(D53,DB!A:F,6,0),"")</f>
        <v/>
      </c>
      <c r="J53" s="135" t="str">
        <f>IFERROR(VLOOKUP(D53,DB!A:G,7,0),"")</f>
        <v/>
      </c>
      <c r="K53" s="98"/>
      <c r="L53" s="92" t="str">
        <f>IFERROR(VLOOKUP(D53,DB!A:I,9,0),"")</f>
        <v/>
      </c>
    </row>
    <row r="54" spans="1:12" ht="15" customHeight="1">
      <c r="A54" s="149"/>
      <c r="B54" s="149" t="str">
        <f>IFERROR(VLOOKUP(D54,DB!A:K,11,0),"")</f>
        <v/>
      </c>
      <c r="C54" s="150"/>
      <c r="D54" s="151"/>
      <c r="E54" s="152"/>
      <c r="F54" s="153"/>
      <c r="G54" s="97">
        <f ca="1">IFERROR(NOW()-F54,"")</f>
        <v>45971.608529050929</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45971.608529050929</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45971.608529050929</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45971.608529050929</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45971.608529050929</v>
      </c>
      <c r="H58" s="153"/>
      <c r="I58" s="149" t="str">
        <f>IFERROR(VLOOKUP(D58,DB!A:F,6,0),"")</f>
        <v/>
      </c>
      <c r="J58" s="149" t="str">
        <f>IFERROR(VLOOKUP(D58,DB!A:G,7,0),"")</f>
        <v/>
      </c>
      <c r="K58" s="154"/>
      <c r="L58" s="151" t="str">
        <f>IFERROR(VLOOKUP(D58,DB!A:I,9,0),"")</f>
        <v/>
      </c>
    </row>
    <row r="59" spans="1:12" ht="15" customHeight="1">
      <c r="A59" s="149"/>
      <c r="B59" s="149" t="str">
        <f>IFERROR(VLOOKUP(D59,DB!A:K,11,0),"")</f>
        <v/>
      </c>
      <c r="C59" s="150"/>
      <c r="D59" s="151"/>
      <c r="E59" s="152"/>
      <c r="F59" s="153"/>
      <c r="G59" s="97">
        <f ca="1">IFERROR(NOW()-F59,"")</f>
        <v>45971.608529050929</v>
      </c>
      <c r="H59" s="153"/>
      <c r="I59" s="149" t="str">
        <f>IFERROR(VLOOKUP(D59,DB!A:F,6,0),"")</f>
        <v/>
      </c>
      <c r="J59" s="149" t="str">
        <f>IFERROR(VLOOKUP(D59,DB!A:G,7,0),"")</f>
        <v/>
      </c>
      <c r="K59" s="154"/>
      <c r="L59" s="151" t="str">
        <f>IFERROR(VLOOKUP(D59,DB!A:I,9,0),"")</f>
        <v/>
      </c>
    </row>
    <row r="60" spans="1:12" ht="15" customHeight="1">
      <c r="A60" s="149"/>
      <c r="B60" s="149" t="str">
        <f>IFERROR(VLOOKUP(D60,DB!A:K,11,0),"")</f>
        <v/>
      </c>
      <c r="C60" s="150"/>
      <c r="D60" s="151"/>
      <c r="E60" s="152"/>
      <c r="F60" s="153"/>
      <c r="G60" s="97">
        <f ca="1">IFERROR(NOW()-F60,"")</f>
        <v>45971.608529050929</v>
      </c>
      <c r="H60" s="153"/>
      <c r="I60" s="149" t="str">
        <f>IFERROR(VLOOKUP(D60,DB!A:F,6,0),"")</f>
        <v/>
      </c>
      <c r="J60" s="149" t="str">
        <f>IFERROR(VLOOKUP(D60,DB!A:G,7,0),"")</f>
        <v/>
      </c>
      <c r="K60" s="154"/>
      <c r="L60" s="151" t="str">
        <f>IFERROR(VLOOKUP(D60,DB!A:I,9,0),"")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2"/>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79.776468865740753</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45.419651736112428</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41" ca="1" si="1">IFERROR(NOW()-F4,"")</f>
        <v>22.94741793981666</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45971.608529050929</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45971.608529050929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45971.608529050929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45971.608529050929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45971.608529050929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45971.608529050929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45971.608529050929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45971.608529050929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45971.608529050929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45971.608529050929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45971.608529050929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45971.608529050929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45971.608529050929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45971.608529050929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45971.608529050929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45971.608529050929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45971.608529050929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45971.608529050929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45971.608529050929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45971.608529050929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45971.608529050929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45971.608529050929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45971.608529050929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45971.608529050929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45971.608529050929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45971.608529050929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45971.608529050929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45971.608529050929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45971.608529050929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45971.608529050929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45971.608529050929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45971.608529050929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45971.608529050929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45971.608529050929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45971.608529050929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45971.608529050929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ref="G42:G105" ca="1" si="2">IFERROR(NOW()-F42,"")</f>
        <v>45971.608529050929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45971.608529050929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45971.608529050929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45971.608529050929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45971.608529050929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45971.608529050929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45971.608529050929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45971.608529050929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45971.608529050929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45971.608529050929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45971.608529050929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45971.608529050929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45971.608529050929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45971.608529050929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45971.608529050929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45971.608529050929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45971.608529050929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45971.608529050929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45971.608529050929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45971.608529050929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45971.608529050929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45971.608529050929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45971.608529050929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45971.608529050929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45971.608529050929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45971.608529050929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45971.608529050929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45971.608529050929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45971.608529050929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45971.608529050929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45971.608529050929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45971.608529050929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45971.608529050929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45971.608529050929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45971.608529050929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45971.608529050929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45971.608529050929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45971.608529050929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45971.608529050929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45971.608529050929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45971.608529050929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45971.608529050929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45971.608529050929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45971.608529050929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45971.608529050929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45971.608529050929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45971.608529050929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45971.608529050929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45971.608529050929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45971.608529050929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45971.608529050929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45971.608529050929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45971.608529050929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45971.608529050929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45971.608529050929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45971.608529050929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45971.608529050929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45971.608529050929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45971.608529050929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45971.608529050929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45971.608529050929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45971.608529050929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45971.608529050929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45971.608529050929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ref="G106:G169" ca="1" si="3">IFERROR(NOW()-F106,"")</f>
        <v>45971.608529050929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45971.608529050929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45971.608529050929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45971.608529050929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45971.608529050929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45971.608529050929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45971.608529050929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45971.608529050929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45971.608529050929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45971.608529050929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45971.608529050929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45971.608529050929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45971.608529050929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45971.608529050929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45971.608529050929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45971.608529050929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45971.608529050929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45971.608529050929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45971.608529050929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45971.608529050929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45971.608529050929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45971.608529050929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45971.608529050929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45971.608529050929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45971.608529050929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45971.608529050929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45971.608529050929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45971.608529050929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45971.608529050929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45971.608529050929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45971.608529050929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45971.608529050929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45971.608529050929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45971.608529050929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45971.608529050929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45971.608529050929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45971.608529050929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45971.608529050929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45971.608529050929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45971.608529050929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45971.608529050929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45971.608529050929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45971.608529050929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45971.608529050929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45971.608529050929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45971.608529050929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45971.608529050929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45971.608529050929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45971.608529050929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45971.608529050929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45971.608529050929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45971.608529050929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45971.608529050929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45971.608529050929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45971.608529050929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45971.608529050929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45971.608529050929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45971.608529050929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45971.608529050929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45971.608529050929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45971.608529050929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45971.608529050929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45971.608529050929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45971.608529050929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ref="G170:G233" ca="1" si="4">IFERROR(NOW()-F170,"")</f>
        <v>45971.608529050929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45971.608529050929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45971.608529050929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45971.608529050929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45971.608529050929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45971.608529050929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45971.608529050929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45971.608529050929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45971.608529050929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45971.608529050929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45971.608529050929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45971.608529050929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45971.608529050929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45971.608529050929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45971.608529050929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45971.608529050929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45971.608529050929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45971.608529050929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45971.608529050929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45971.608529050929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45971.608529050929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45971.608529050929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45971.608529050929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45971.608529050929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45971.608529050929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45971.608529050929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45971.608529050929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45971.608529050929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45971.608529050929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45971.608529050929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45971.608529050929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45971.608529050929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45971.608529050929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45971.608529050929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45971.608529050929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45971.608529050929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45971.608529050929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45971.608529050929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45971.608529050929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45971.608529050929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45971.608529050929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45971.608529050929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45971.608529050929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45971.608529050929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45971.608529050929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45971.608529050929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45971.608529050929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45971.608529050929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45971.608529050929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45971.608529050929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45971.608529050929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45971.608529050929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45971.608529050929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45971.608529050929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45971.608529050929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45971.608529050929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45971.608529050929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45971.608529050929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45971.608529050929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45971.608529050929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45971.608529050929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45971.608529050929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45971.608529050929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45971.608529050929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ref="G234:G297" ca="1" si="5">IFERROR(NOW()-F234,"")</f>
        <v>45971.608529050929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45971.608529050929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45971.608529050929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45971.608529050929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45971.608529050929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45971.608529050929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45971.608529050929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45971.608529050929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45971.608529050929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45971.608529050929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45971.608529050929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45971.608529050929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45971.608529050929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45971.608529050929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45971.608529050929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45971.608529050929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45971.608529050929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45971.608529050929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45971.608529050929</v>
      </c>
      <c r="H252" s="124"/>
      <c r="I252" s="124" t="str">
        <f>IFERROR(VLOOKUP(D252,DB!A:F,6,0),"")</f>
        <v/>
      </c>
      <c r="J252" s="124" t="str">
        <f>IFERROR(VLOOKUP(D252,DB!A:G,7,0),"")</f>
        <v/>
      </c>
      <c r="K252" s="124"/>
      <c r="L252" s="124" t="str">
        <f>IFERROR(VLOOKUP(D252,DB!A:I,9,0),"")</f>
        <v/>
      </c>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sheetData>
  <dataValidations count="2">
    <dataValidation allowBlank="1" showInputMessage="1" showErrorMessage="1" sqref="E1" xr:uid="{920C6338-E771-4DAE-8C89-92A9093EA4DE}"/>
    <dataValidation type="list" allowBlank="1" showInputMessage="1" showErrorMessage="1" sqref="E2:E25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8"/>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6" ca="1" si="0">IFERROR(NOW()-F2,"-")</f>
        <v>45971.608529050929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45971.608529050929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45971.608529050929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45971.608529050929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45971.608529050929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ref="G7:G70" ca="1" si="1">IFERROR(NOW()-F7,"-")</f>
        <v>45971.608529050929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45971.608529050929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45971.608529050929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45971.608529050929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45971.608529050929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45971.608529050929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45971.608529050929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45971.608529050929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45971.608529050929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45971.608529050929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45971.608529050929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45971.608529050929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45971.608529050929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45971.608529050929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45971.608529050929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45971.608529050929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45971.608529050929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45971.608529050929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45971.608529050929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45971.608529050929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45971.608529050929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45971.608529050929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45971.608529050929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45971.608529050929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45971.608529050929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45971.608529050929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45971.608529050929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45971.608529050929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45971.608529050929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45971.608529050929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45971.608529050929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45971.608529050929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45971.608529050929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45971.608529050929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45971.608529050929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45971.608529050929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45971.608529050929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45971.608529050929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45971.608529050929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45971.608529050929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45971.608529050929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45971.608529050929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45971.608529050929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45971.608529050929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45971.608529050929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45971.608529050929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45971.608529050929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45971.608529050929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45971.608529050929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45971.608529050929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45971.608529050929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45971.608529050929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45971.608529050929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45971.608529050929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45971.608529050929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45971.608529050929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45971.608529050929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45971.608529050929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45971.608529050929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45971.608529050929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45971.608529050929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45971.608529050929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45971.608529050929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45971.608529050929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ref="G71:G134" ca="1" si="2">IFERROR(NOW()-F71,"-")</f>
        <v>45971.608529050929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45971.608529050929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45971.608529050929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45971.608529050929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45971.608529050929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45971.608529050929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45971.608529050929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45971.608529050929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45971.608529050929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45971.608529050929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45971.608529050929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45971.608529050929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45971.608529050929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45971.608529050929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45971.608529050929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45971.608529050929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45971.608529050929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45971.608529050929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45971.608529050929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45971.608529050929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45971.608529050929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45971.608529050929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45971.608529050929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45971.608529050929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45971.608529050929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45971.608529050929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45971.608529050929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45971.608529050929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45971.608529050929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45971.608529050929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45971.608529050929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45971.608529050929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45971.608529050929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45971.608529050929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45971.608529050929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45971.608529050929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45971.608529050929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45971.608529050929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45971.608529050929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45971.608529050929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45971.608529050929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45971.608529050929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45971.608529050929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45971.608529050929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45971.608529050929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45971.608529050929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45971.608529050929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45971.608529050929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45971.608529050929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45971.608529050929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45971.608529050929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45971.608529050929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45971.608529050929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45971.608529050929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45971.608529050929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45971.608529050929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45971.608529050929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45971.608529050929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45971.608529050929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45971.608529050929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45971.608529050929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45971.608529050929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45971.608529050929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45971.608529050929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ref="G135:G168" ca="1" si="3">IFERROR(NOW()-F135,"-")</f>
        <v>45971.608529050929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45971.608529050929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45971.608529050929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45971.608529050929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45971.608529050929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45971.608529050929</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45971.608529050929</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45971.608529050929</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45971.608529050929</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45971.608529050929</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45971.608529050929</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45971.608529050929</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45971.608529050929</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45971.608529050929</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45971.608529050929</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45971.608529050929</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45971.608529050929</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45971.608529050929</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45971.608529050929</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45971.608529050929</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45971.608529050929</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45971.608529050929</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45971.608529050929</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45971.608529050929</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45971.608529050929</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45971.608529050929</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45971.608529050929</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45971.608529050929</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45971.608529050929</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45971.608529050929</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45971.608529050929</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45971.608529050929</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45971.608529050929</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45971.608529050929</v>
      </c>
      <c r="H168" s="143"/>
      <c r="I168" s="141" t="str">
        <f>IFERROR(VLOOKUP(D168,DB!A:F,6,0),"")</f>
        <v/>
      </c>
      <c r="J168" s="141" t="str">
        <f>IFERROR(VLOOKUP(D168,DB!A:G,7,0),"")</f>
        <v/>
      </c>
      <c r="K168" s="144"/>
      <c r="L168" s="145" t="str">
        <f>IFERROR(VLOOKUP(D168,DB!A:I,9,0),"")</f>
        <v/>
      </c>
    </row>
  </sheetData>
  <dataValidations count="2">
    <dataValidation allowBlank="1" showInputMessage="1" showErrorMessage="1" sqref="E1" xr:uid="{9E1BC488-8814-4F8A-8DBE-742B3278AB71}"/>
    <dataValidation type="list" allowBlank="1" showInputMessage="1" showErrorMessage="1" sqref="E2:E16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2025-11-10T11:38:20Z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