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40" documentId="13_ncr:1_{F6CB121F-512D-4AA6-A0C1-0FB36C537598}" xr6:coauthVersionLast="47" xr6:coauthVersionMax="47" xr10:uidLastSave="{FEEEB446-5910-4A07-84D6-234F4768C95C}"/>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G2" i="1"/>
  <c r="I2" i="1"/>
  <c r="B2" i="5"/>
  <c r="I2" i="5"/>
  <c r="J2" i="5"/>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alcChain>
</file>

<file path=xl/sharedStrings.xml><?xml version="1.0" encoding="utf-8"?>
<sst xmlns="http://schemas.openxmlformats.org/spreadsheetml/2006/main" count="180288" uniqueCount="39127">
  <si>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</si>
  <si>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</si>
  <si>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</si>
  <si>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</si>
  <si>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</si>
  <si>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</si>
  <si>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</si>
  <si>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</si>
  <si>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</si>
  <si>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</si>
  <si>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</si>
  <si>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</si>
  <si>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</si>
  <si>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</si>
  <si>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</si>
  <si>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</si>
  <si>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</si>
  <si>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</si>
  <si>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</si>
  <si>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</si>
  <si>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</si>
  <si>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</si>
  <si>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</si>
  <si>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</si>
  <si>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</si>
  <si>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</si>
  <si>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</si>
  <si>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</si>
  <si>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</si>
  <si>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</si>
  <si>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</si>
  <si>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</si>
  <si>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</si>
  <si>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</si>
  <si>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</si>
  <si>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</si>
  <si>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</si>
  <si>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</si>
  <si>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</si>
  <si>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</si>
  <si>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</si>
  <si>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</si>
  <si>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</si>
  <si>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</si>
  <si>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</si>
  <si>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</si>
  <si>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</si>
  <si>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</si>
  <si>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</si>
  <si>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</si>
  <si>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</si>
  <si>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</si>
  <si>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</si>
  <si>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</si>
  <si>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</si>
  <si>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</si>
  <si>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</si>
  <si>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</si>
  <si>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</si>
  <si>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</si>
  <si>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</si>
  <si>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</si>
  <si>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</si>
  <si>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</si>
  <si>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</si>
  <si>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</si>
  <si>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</si>
  <si>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</si>
  <si>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</si>
  <si>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</si>
  <si>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</si>
  <si>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</si>
  <si>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</si>
  <si>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</si>
  <si>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</si>
  <si>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</si>
  <si>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</si>
  <si>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</si>
  <si>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</si>
  <si>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</si>
  <si>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</si>
  <si>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</si>
  <si>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</si>
  <si>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</si>
  <si>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</si>
  <si>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</si>
  <si>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</si>
  <si>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</si>
  <si>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</si>
  <si>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</si>
  <si>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</si>
  <si>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</si>
  <si>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</si>
  <si>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</si>
  <si>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</si>
  <si>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</si>
  <si>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</si>
  <si>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</si>
  <si>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</si>
  <si>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</si>
  <si>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</si>
  <si>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</si>
  <si>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</si>
  <si>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</si>
  <si>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</si>
  <si>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</si>
  <si>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</si>
  <si>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</si>
  <si>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</si>
  <si>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</si>
  <si>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</si>
  <si>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</si>
  <si>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</si>
  <si>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</si>
  <si>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</si>
  <si>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</si>
  <si>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</si>
  <si>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</si>
  <si>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</si>
  <si>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</si>
  <si>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</si>
  <si>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</si>
  <si>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</si>
  <si>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</si>
  <si>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</si>
  <si>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</si>
  <si>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</si>
  <si>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</si>
  <si>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</si>
  <si>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</si>
  <si>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</si>
  <si>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</si>
  <si>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</si>
  <si>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</si>
  <si>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</si>
  <si>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</si>
  <si>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</si>
  <si>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</si>
  <si>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</si>
  <si>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</si>
  <si>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</si>
  <si>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</si>
  <si>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</si>
  <si>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</si>
  <si>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</si>
  <si>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</si>
  <si>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</si>
  <si>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</si>
  <si>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</si>
  <si>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</si>
  <si>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</si>
  <si>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</si>
  <si>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</si>
  <si>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</si>
  <si>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</si>
  <si>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</si>
  <si>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</si>
  <si>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</si>
  <si>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</si>
  <si>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</si>
  <si>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</si>
  <si>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</si>
  <si>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</si>
  <si>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</si>
  <si>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</si>
  <si>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</si>
  <si>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</si>
  <si>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</si>
  <si>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</si>
  <si>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</si>
  <si>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</si>
  <si>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</si>
  <si>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</si>
  <si>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</si>
  <si>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</si>
  <si>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</si>
  <si>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</si>
  <si>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</si>
  <si>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</si>
  <si>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</si>
  <si>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</si>
  <si>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</si>
  <si>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</si>
  <si>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</si>
  <si>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</si>
  <si>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</si>
  <si>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</si>
  <si>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</si>
  <si>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</si>
  <si>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</si>
  <si>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</si>
  <si>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</si>
  <si>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</si>
  <si>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</si>
  <si>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</si>
  <si>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</si>
  <si>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</si>
  <si>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</si>
  <si>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</si>
  <si>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</si>
  <si>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</si>
  <si>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</si>
  <si>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</si>
  <si>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</si>
  <si>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</si>
  <si>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</si>
  <si>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</si>
  <si>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</si>
  <si>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</si>
  <si>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</si>
  <si>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</si>
  <si>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</si>
  <si>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</si>
  <si>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</si>
  <si>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</si>
  <si>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</si>
  <si>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</si>
  <si>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</si>
  <si>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</si>
  <si>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</si>
  <si>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</si>
  <si>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</si>
  <si>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</si>
  <si>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</si>
  <si>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</si>
  <si>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</si>
  <si>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</si>
  <si>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</si>
  <si>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</si>
  <si>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</si>
  <si>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</si>
  <si>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</si>
  <si>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</si>
  <si>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</si>
  <si>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</si>
  <si>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</si>
  <si>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</si>
  <si>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</si>
  <si>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</si>
  <si>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</si>
  <si>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</si>
  <si>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</si>
  <si>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</si>
  <si>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</si>
  <si>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</si>
  <si>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</si>
  <si>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</si>
  <si>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</si>
  <si>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</si>
  <si>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</si>
  <si>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</si>
  <si>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</si>
  <si>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</si>
  <si>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</si>
  <si>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</si>
  <si>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</si>
  <si>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</si>
  <si>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</si>
  <si>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</si>
  <si>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</si>
  <si>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</si>
  <si>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</si>
  <si>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</si>
  <si>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</si>
  <si>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</si>
  <si>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</si>
  <si>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</si>
  <si>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</si>
  <si>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</si>
  <si>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</si>
  <si>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</si>
  <si>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</si>
  <si>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</si>
  <si>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</si>
  <si>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</si>
  <si>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</si>
  <si>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</si>
  <si>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</si>
  <si>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</si>
  <si>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</si>
  <si>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</si>
  <si>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</si>
  <si>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</si>
  <si>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</si>
  <si>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</si>
  <si>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</si>
  <si>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</si>
  <si>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</si>
  <si>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</si>
  <si>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</si>
  <si>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</si>
  <si>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</si>
  <si>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</si>
  <si>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</si>
  <si>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</si>
  <si>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</si>
  <si>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</si>
  <si>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</si>
  <si>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</si>
  <si>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</si>
  <si>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</si>
  <si>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</si>
  <si>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</si>
  <si>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</si>
  <si>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</si>
  <si>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</si>
  <si>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</si>
  <si>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</si>
  <si>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</si>
  <si>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</si>
  <si>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</si>
  <si>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</si>
  <si>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</si>
  <si>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</si>
  <si>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</si>
  <si>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</si>
  <si>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</si>
  <si>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</si>
  <si>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</si>
  <si>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</si>
  <si>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</si>
  <si>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</si>
  <si>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</si>
  <si>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</si>
  <si>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</si>
  <si>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</si>
  <si>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</si>
  <si>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</si>
  <si>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</si>
  <si>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</si>
  <si>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</si>
  <si>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</si>
  <si>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</si>
  <si>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</si>
  <si>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</si>
  <si>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</si>
  <si>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</si>
  <si>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</si>
  <si>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</si>
  <si>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</si>
  <si>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</si>
  <si>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</si>
  <si>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</si>
  <si>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</si>
  <si>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</si>
  <si>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</si>
  <si>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</si>
  <si>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</si>
  <si>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</si>
  <si>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</si>
  <si>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</si>
  <si>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</si>
  <si>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</si>
  <si>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</si>
  <si>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</si>
  <si>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</si>
  <si>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</si>
  <si>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</si>
  <si>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</si>
  <si>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</si>
  <si>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</si>
  <si>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</si>
  <si>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</si>
  <si>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</si>
  <si>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</si>
  <si>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</si>
  <si>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</si>
  <si>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</si>
  <si>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</si>
  <si>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</si>
  <si>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</si>
  <si>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</si>
  <si>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</si>
  <si>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</si>
  <si>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</si>
  <si>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</si>
  <si>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</si>
  <si>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</si>
  <si>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</si>
  <si>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</si>
  <si>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</si>
  <si>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</si>
  <si>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</si>
  <si>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</si>
  <si>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</si>
  <si>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</si>
  <si>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</si>
  <si>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</si>
  <si>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</si>
  <si>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</si>
  <si>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</si>
  <si>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</si>
  <si>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</si>
  <si>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</si>
  <si>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</si>
  <si>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</si>
  <si>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</si>
  <si>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</si>
  <si>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</si>
  <si>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</si>
  <si>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</si>
  <si>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</si>
  <si>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</si>
  <si>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</si>
  <si>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</si>
  <si>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</si>
  <si>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</si>
  <si>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</si>
  <si>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</si>
  <si>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</si>
  <si>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</si>
  <si>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</si>
  <si>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</si>
  <si>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</si>
  <si>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</si>
  <si>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</si>
  <si>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</si>
  <si>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</si>
  <si>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</si>
  <si>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</si>
  <si>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</si>
  <si>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</si>
  <si>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</si>
  <si>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</si>
  <si>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</si>
  <si>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</si>
  <si>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</si>
  <si>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</si>
  <si>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</si>
  <si>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</si>
  <si>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</si>
  <si>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</si>
  <si>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</si>
  <si>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</si>
  <si>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</si>
  <si>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</si>
  <si>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</si>
  <si>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</si>
  <si>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</si>
  <si>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</si>
  <si>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</si>
  <si>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</si>
  <si>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</si>
  <si>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</si>
  <si>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</si>
  <si>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</si>
  <si>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</si>
  <si>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</si>
  <si>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</si>
  <si>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</si>
  <si>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</si>
  <si>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</si>
  <si>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</si>
  <si>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</si>
  <si>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</si>
  <si>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</si>
  <si>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</si>
  <si>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</si>
  <si>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</si>
  <si>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</si>
  <si>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</si>
  <si>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</si>
  <si>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</si>
  <si>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</si>
  <si>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</si>
  <si>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</si>
  <si>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</si>
  <si>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</si>
  <si>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</si>
  <si>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</si>
  <si>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</si>
  <si>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</si>
  <si>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</si>
  <si>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</si>
  <si>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</si>
  <si>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</si>
  <si>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</si>
  <si>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</si>
  <si>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</si>
  <si>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</si>
  <si>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</si>
  <si>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</si>
  <si>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</si>
  <si>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</si>
  <si>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</si>
  <si>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</si>
  <si>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</si>
  <si>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</si>
  <si>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</si>
  <si>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</si>
  <si>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</si>
  <si>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</si>
  <si>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</si>
  <si>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</si>
  <si>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</si>
  <si>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</si>
  <si>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</si>
  <si>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</si>
  <si>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</si>
  <si>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</si>
  <si>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</si>
  <si>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</si>
  <si>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</si>
  <si>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</si>
  <si>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</si>
  <si>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</si>
  <si>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</si>
  <si>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</si>
  <si>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</si>
  <si>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</si>
  <si>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</si>
  <si>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</si>
  <si>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</si>
  <si>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</si>
  <si>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</si>
  <si>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</si>
  <si>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</si>
  <si>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</si>
  <si>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</si>
  <si>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</si>
  <si>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</si>
  <si>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</si>
  <si>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</si>
  <si>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</si>
  <si>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</si>
  <si>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</si>
  <si>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</si>
  <si>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</si>
  <si>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</si>
  <si>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</si>
  <si>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</si>
  <si>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</si>
  <si>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</si>
  <si>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</si>
  <si>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</si>
  <si>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</si>
  <si>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</si>
  <si>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</si>
  <si>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</si>
  <si>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</si>
  <si>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</si>
  <si>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</si>
  <si>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</si>
  <si>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</si>
  <si>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</si>
  <si>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</si>
  <si>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</si>
  <si>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</si>
  <si>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</si>
  <si>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</si>
  <si>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</si>
  <si>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</si>
  <si>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</si>
  <si>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</si>
  <si>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</si>
  <si>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</si>
  <si>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</si>
  <si>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</si>
  <si>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</si>
  <si>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</si>
  <si>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</si>
  <si>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</si>
  <si>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</si>
  <si>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</si>
  <si>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</si>
  <si>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</si>
  <si>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</si>
  <si>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</si>
  <si>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</si>
  <si>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</si>
  <si>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</si>
  <si>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</si>
  <si>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</si>
  <si>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</si>
  <si>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</si>
  <si>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</si>
  <si>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</si>
  <si>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</si>
  <si>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</si>
  <si>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</si>
  <si>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</si>
  <si>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</si>
  <si>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</si>
  <si>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</si>
  <si>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</si>
  <si>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</si>
  <si>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</si>
  <si>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</si>
  <si>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</si>
  <si>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</si>
  <si>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</si>
  <si>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</si>
  <si>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</si>
  <si>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</si>
  <si>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</si>
  <si>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</si>
  <si>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</si>
  <si>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</si>
  <si>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</si>
  <si>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</si>
  <si>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</si>
  <si>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</si>
  <si>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</si>
  <si>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</si>
  <si>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</si>
  <si>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</si>
  <si>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</si>
  <si>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</si>
  <si>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</si>
  <si>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</si>
  <si>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</si>
  <si>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</si>
  <si>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</si>
  <si>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</si>
  <si>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</si>
  <si>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</si>
  <si>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</si>
  <si>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</si>
  <si>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</si>
  <si>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</si>
  <si>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</si>
  <si>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</si>
  <si>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</si>
  <si>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</si>
  <si>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</si>
  <si>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</si>
  <si>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</si>
  <si>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</si>
  <si>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</si>
  <si>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</si>
  <si>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</si>
  <si>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</si>
  <si>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</si>
  <si>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</si>
  <si>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</si>
  <si>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</si>
  <si>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</si>
  <si>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</si>
  <si>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</si>
  <si>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</si>
  <si>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</si>
  <si>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</si>
  <si>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</si>
  <si>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</si>
  <si>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</si>
  <si>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</si>
  <si>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</si>
  <si>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</si>
  <si>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</si>
  <si>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</si>
  <si>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</si>
  <si>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</si>
  <si>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</si>
  <si>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</si>
  <si>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</si>
  <si>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</si>
  <si>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</si>
  <si>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</si>
  <si>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</si>
  <si>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</si>
  <si>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</si>
  <si>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</si>
  <si>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</si>
  <si>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</si>
  <si>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</si>
  <si>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</si>
  <si>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</si>
  <si>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</si>
  <si>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</si>
  <si>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</si>
  <si>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</si>
  <si>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</si>
  <si>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</si>
  <si>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</si>
  <si>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</si>
  <si>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</si>
  <si>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</si>
  <si>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</si>
  <si>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</si>
  <si>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</si>
  <si>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</si>
  <si>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</si>
  <si>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</si>
  <si>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</si>
  <si>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</si>
  <si>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</si>
  <si>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</si>
  <si>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</si>
  <si>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</si>
  <si>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</si>
  <si>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</si>
  <si>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</si>
  <si>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</si>
  <si>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</si>
  <si>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</si>
  <si>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</si>
  <si>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</si>
  <si>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</si>
  <si>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</si>
  <si>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</si>
  <si>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</si>
  <si>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</si>
  <si>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</si>
  <si>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</si>
  <si>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</si>
  <si>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</si>
  <si>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</si>
  <si>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</si>
  <si>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</si>
  <si>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</si>
  <si>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</si>
  <si>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</si>
  <si>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</si>
  <si>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</si>
  <si>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</si>
  <si>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</si>
  <si>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</si>
  <si>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</si>
  <si>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</si>
  <si>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</si>
  <si>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</si>
  <si>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</si>
  <si>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</si>
  <si>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</si>
  <si>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</si>
  <si>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</si>
  <si>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</si>
  <si>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</si>
  <si>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</si>
  <si>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</si>
  <si>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</si>
  <si>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</si>
  <si>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</si>
  <si>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</si>
  <si>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</si>
  <si>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</si>
  <si>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</si>
  <si>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</si>
  <si>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</si>
  <si>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</si>
  <si>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</si>
  <si>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</si>
  <si>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</si>
  <si>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</si>
  <si>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</si>
  <si>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</si>
  <si>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</si>
  <si>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</si>
  <si>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</si>
  <si>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</si>
  <si>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</si>
  <si>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</si>
  <si>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</si>
  <si>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</si>
  <si>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</si>
  <si>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</si>
  <si>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</si>
  <si>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</si>
  <si>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</si>
  <si>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</si>
  <si>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</si>
  <si>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</si>
  <si>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</si>
  <si>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</si>
  <si>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</si>
  <si>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</si>
  <si>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</si>
  <si>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</si>
  <si>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</si>
  <si>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</si>
  <si>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</si>
  <si>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</si>
  <si>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</si>
  <si>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</si>
  <si>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</si>
  <si>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</si>
  <si>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</si>
  <si>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</si>
  <si>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</si>
  <si>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</si>
  <si>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</si>
  <si>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</si>
  <si>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</si>
  <si>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</si>
  <si>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</si>
  <si>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</si>
  <si>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</si>
  <si>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</si>
  <si>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</si>
  <si>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</si>
  <si>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</si>
  <si>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</si>
  <si>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</si>
  <si>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</si>
  <si>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</si>
  <si>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</si>
  <si>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</si>
  <si>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</si>
  <si>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</si>
  <si>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</si>
  <si>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</si>
  <si>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</si>
  <si>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</si>
  <si>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</si>
  <si>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</si>
  <si>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</si>
  <si>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</si>
  <si>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</si>
  <si>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</si>
  <si>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</si>
  <si>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</si>
  <si>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</si>
  <si>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</si>
  <si>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</si>
  <si>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</si>
  <si>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</si>
  <si>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</si>
  <si>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</si>
  <si>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</si>
  <si>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</si>
  <si>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</si>
  <si>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</si>
  <si>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</si>
  <si>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</si>
  <si>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</si>
  <si>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</si>
  <si>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</si>
  <si>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</si>
  <si>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</si>
  <si>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</si>
  <si>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</si>
  <si>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</si>
  <si>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</si>
  <si>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</si>
  <si>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</si>
  <si>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</si>
  <si>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</si>
  <si>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</si>
  <si>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</si>
  <si>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</si>
  <si>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</si>
  <si>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</si>
  <si>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</si>
  <si>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</si>
  <si>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</si>
  <si>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</si>
  <si>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</si>
  <si>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</si>
  <si>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</si>
  <si>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</si>
  <si>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</si>
  <si>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</si>
  <si>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</si>
  <si>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</si>
  <si>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</si>
  <si>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</si>
  <si>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</si>
  <si>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</si>
  <si>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</si>
  <si>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</si>
  <si>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</si>
  <si>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</si>
  <si>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</si>
  <si>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</si>
  <si>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</si>
  <si>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</si>
  <si>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</si>
  <si>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</si>
  <si>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</si>
  <si>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</si>
  <si>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</si>
  <si>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</si>
  <si>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</si>
  <si>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</si>
  <si>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</si>
  <si>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</si>
  <si>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</si>
  <si>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</si>
  <si>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</si>
  <si>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</si>
  <si>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</si>
  <si>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</si>
  <si>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</si>
  <si>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</si>
  <si>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</si>
  <si>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</si>
  <si>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</si>
  <si>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</si>
  <si>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</si>
  <si>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</si>
  <si>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</si>
  <si>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</si>
  <si>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</si>
  <si>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</si>
  <si>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</si>
  <si>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</si>
  <si>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</si>
  <si>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</si>
  <si>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</si>
  <si>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</si>
  <si>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</si>
  <si>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</si>
  <si>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</si>
  <si>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</si>
  <si>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</si>
  <si>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</si>
  <si>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</si>
  <si>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</si>
  <si>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</si>
  <si>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</si>
  <si>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</si>
  <si>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</si>
  <si>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</si>
  <si>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</si>
  <si>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</si>
  <si>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</si>
  <si>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</si>
  <si>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</si>
  <si>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</si>
  <si>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</si>
  <si>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</si>
  <si>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</si>
  <si>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</si>
  <si>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</si>
  <si>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</si>
  <si>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</si>
  <si>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</si>
  <si>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</si>
  <si>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</si>
  <si>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</si>
  <si>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</si>
  <si>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</si>
  <si>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</si>
  <si>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</si>
  <si>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</si>
  <si>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</si>
  <si>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</si>
  <si>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</si>
  <si>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</si>
  <si>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</si>
  <si>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</si>
  <si>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</si>
  <si>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</si>
  <si>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</si>
  <si>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</si>
  <si>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</si>
  <si>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</si>
  <si>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</si>
  <si>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</si>
  <si>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</si>
  <si>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</si>
  <si>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</si>
  <si>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</si>
  <si>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</si>
  <si>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</si>
  <si>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</si>
  <si>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</si>
  <si>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</si>
  <si>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</si>
  <si>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</si>
  <si>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</si>
  <si>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</si>
  <si>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</si>
  <si>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</si>
  <si>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</si>
  <si>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</si>
  <si>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</si>
  <si>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</si>
  <si>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</si>
  <si>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</si>
  <si>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</si>
  <si>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</si>
  <si>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</si>
  <si>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</si>
  <si>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</si>
  <si>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</si>
  <si>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</si>
  <si>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</si>
  <si>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</si>
  <si>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</si>
  <si>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</si>
  <si>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</si>
  <si>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</si>
  <si>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</si>
  <si>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</si>
  <si>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</si>
  <si>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</si>
  <si>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</si>
  <si>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</si>
  <si>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</si>
  <si>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</si>
  <si>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</si>
  <si>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</si>
  <si>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</si>
  <si>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</si>
  <si>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</si>
  <si>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</si>
  <si>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</si>
  <si>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</si>
  <si>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</si>
  <si>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</si>
  <si>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</si>
  <si>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</si>
  <si>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</si>
  <si>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</si>
  <si>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</si>
  <si>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</si>
  <si>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</si>
  <si>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</si>
  <si>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</si>
  <si>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</si>
  <si>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</si>
  <si>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</si>
  <si>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</si>
  <si>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</si>
  <si>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</si>
  <si>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</si>
  <si>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</si>
  <si>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</si>
  <si>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</si>
  <si>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</si>
  <si>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</si>
  <si>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</si>
  <si>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</si>
  <si>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</si>
  <si>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</si>
  <si>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</si>
  <si>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</si>
  <si>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</si>
  <si>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</si>
  <si>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</si>
  <si>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</si>
  <si>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</si>
  <si>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</si>
  <si>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</si>
  <si>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</si>
  <si>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</si>
  <si>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</si>
  <si>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</si>
  <si>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</si>
  <si>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</si>
  <si>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</si>
  <si>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</si>
  <si>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</si>
  <si>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</si>
  <si>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</si>
  <si>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</si>
  <si>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</si>
  <si>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</si>
  <si>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</si>
  <si>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</si>
  <si>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</si>
  <si>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</si>
  <si>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</si>
  <si>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</si>
  <si>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</si>
  <si>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</si>
  <si>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</si>
  <si>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</si>
  <si>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</si>
  <si>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</si>
  <si>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</si>
  <si>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</si>
  <si>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</si>
  <si>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</si>
  <si>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</si>
  <si>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</si>
  <si>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</si>
  <si>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</si>
  <si>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</si>
  <si>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</si>
  <si>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</si>
  <si>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</si>
  <si>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</si>
  <si>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</si>
  <si>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</si>
  <si>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</si>
  <si>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</si>
  <si>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</si>
  <si>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</si>
  <si>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</si>
  <si>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</si>
  <si>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</si>
  <si>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</si>
  <si>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</si>
  <si>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</si>
  <si>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</si>
  <si>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</si>
  <si>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</si>
  <si>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</si>
  <si>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</si>
  <si>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</si>
  <si>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</si>
  <si>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</si>
  <si>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</si>
  <si>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</si>
  <si>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</si>
  <si>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</si>
  <si>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</si>
  <si>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</si>
  <si>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</si>
  <si>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</si>
  <si>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</si>
  <si>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</si>
  <si>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</si>
  <si>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</si>
  <si>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</si>
  <si>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</si>
  <si>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</si>
  <si>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</si>
  <si>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</si>
  <si>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</si>
  <si>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</si>
  <si>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</si>
  <si>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</si>
  <si>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</si>
  <si>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</si>
  <si>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</si>
  <si>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</si>
  <si>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</si>
  <si>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</si>
  <si>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</si>
  <si>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</si>
  <si>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</si>
  <si>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</si>
  <si>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</si>
  <si>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</si>
  <si>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</si>
  <si>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</si>
  <si>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</si>
  <si>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</si>
  <si>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</si>
  <si>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</si>
  <si>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</si>
  <si>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</si>
  <si>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</si>
  <si>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</si>
  <si>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</si>
  <si>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</si>
  <si>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</si>
  <si>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</si>
  <si>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</si>
  <si>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</si>
  <si>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</si>
  <si>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</si>
  <si>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</si>
  <si>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</si>
  <si>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</si>
  <si>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</si>
  <si>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</si>
  <si>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</si>
  <si>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</si>
  <si>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</si>
  <si>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</si>
  <si>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</si>
  <si>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</si>
  <si>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</si>
  <si>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</si>
  <si>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</si>
  <si>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</si>
  <si>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</si>
  <si>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</si>
  <si>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</si>
  <si>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</si>
  <si>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</si>
  <si>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</si>
  <si>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</si>
  <si>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</si>
  <si>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</si>
  <si>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</si>
  <si>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</si>
  <si>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</si>
  <si>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</si>
  <si>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</si>
  <si>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</si>
  <si>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</si>
  <si>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</si>
  <si>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</si>
  <si>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</si>
  <si>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</si>
  <si>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</si>
  <si>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</si>
  <si>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</si>
  <si>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</si>
  <si>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</si>
  <si>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</si>
  <si>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</si>
  <si>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</si>
  <si>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</si>
  <si>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</si>
  <si>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</si>
  <si>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</si>
  <si>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</si>
  <si>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</si>
  <si>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</si>
  <si>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</si>
  <si>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</si>
  <si>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</si>
  <si>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</si>
  <si>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</si>
  <si>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</si>
  <si>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</si>
  <si>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</si>
  <si>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</si>
  <si>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</si>
  <si>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</si>
  <si>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</si>
  <si>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</si>
  <si>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</si>
  <si>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</si>
  <si>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</si>
  <si>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</si>
  <si>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</si>
  <si>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</si>
  <si>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</si>
  <si>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</si>
  <si>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</si>
  <si>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</si>
  <si>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</si>
  <si>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</si>
  <si>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</si>
  <si>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</si>
  <si>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</si>
  <si>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</si>
  <si>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</si>
  <si>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</si>
  <si>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</si>
  <si>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</si>
  <si>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</si>
  <si>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</si>
  <si>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</si>
  <si>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</si>
  <si>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</si>
  <si>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</si>
  <si>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</si>
  <si>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</si>
  <si>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</si>
  <si>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</si>
  <si>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</si>
  <si>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</si>
  <si>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</si>
  <si>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</si>
  <si>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</si>
  <si>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</si>
  <si>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</si>
  <si>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</si>
  <si>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</si>
  <si>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</si>
  <si>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</si>
  <si>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</si>
  <si>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</si>
  <si>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</si>
  <si>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</si>
  <si>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</si>
  <si>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</si>
  <si>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</si>
  <si>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</si>
  <si>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</si>
  <si>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</si>
  <si>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</si>
  <si>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</si>
  <si>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</si>
  <si>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</si>
  <si>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</si>
  <si>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</si>
  <si>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</si>
  <si>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</si>
  <si>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</si>
  <si>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</si>
  <si>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</si>
  <si>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</si>
  <si>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</si>
  <si>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</si>
  <si>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</si>
  <si>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</si>
  <si>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</si>
  <si>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</si>
  <si>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</si>
  <si>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</si>
  <si>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</si>
  <si>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</si>
  <si>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</si>
  <si>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</si>
  <si>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</si>
  <si>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</si>
  <si>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</si>
  <si>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</si>
  <si>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</si>
  <si>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</si>
  <si>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</si>
  <si>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</si>
  <si>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</si>
  <si>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</si>
  <si>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</si>
  <si>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</si>
  <si>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</si>
  <si>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</si>
  <si>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</si>
  <si>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</si>
  <si>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</si>
  <si>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</si>
  <si>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</si>
  <si>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</si>
  <si>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</si>
  <si>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</si>
  <si>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</si>
  <si>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</si>
  <si>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</si>
  <si>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</si>
  <si>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</si>
  <si>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</si>
  <si>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</si>
  <si>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</si>
  <si>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</si>
  <si>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</si>
  <si>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</si>
  <si>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</si>
  <si>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</si>
  <si>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</si>
  <si>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</si>
  <si>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</si>
  <si>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</si>
  <si>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</si>
  <si>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</si>
  <si>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</si>
  <si>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</si>
  <si>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</si>
  <si>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</si>
  <si>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</si>
  <si>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</si>
  <si>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</si>
  <si>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</si>
  <si>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</si>
  <si>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</si>
  <si>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</si>
  <si>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</si>
  <si>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</si>
  <si>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</si>
  <si>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</si>
  <si>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</si>
  <si>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</si>
  <si>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</si>
  <si>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</si>
  <si>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</si>
  <si>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</si>
  <si>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</si>
  <si>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</si>
  <si>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</si>
  <si>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</si>
  <si>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</si>
  <si>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</si>
  <si>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</si>
  <si>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</si>
  <si>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</si>
  <si>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</si>
  <si>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</si>
  <si>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</si>
  <si>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</si>
  <si>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</si>
  <si>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</si>
  <si>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</si>
  <si>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</si>
  <si>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</si>
  <si>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</si>
  <si>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</si>
  <si>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</si>
  <si>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</si>
  <si>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</si>
  <si>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</si>
  <si>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</si>
  <si>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</si>
  <si>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</si>
  <si>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</si>
  <si>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</si>
  <si>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</si>
  <si>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</si>
  <si>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</si>
  <si>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</si>
  <si>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</si>
  <si>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</si>
  <si>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</si>
  <si>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</si>
  <si>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</si>
  <si>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</si>
  <si>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</si>
  <si>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</si>
  <si>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</si>
  <si>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</si>
  <si>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</si>
  <si>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</si>
  <si>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</si>
  <si>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</si>
  <si>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</si>
  <si>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</si>
  <si>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</si>
  <si>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</si>
  <si>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</si>
  <si>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</si>
  <si>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</si>
  <si>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</si>
  <si>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</si>
  <si>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</si>
  <si>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</si>
  <si>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</si>
  <si>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</si>
  <si>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</si>
  <si>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</si>
  <si>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</si>
  <si>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</si>
  <si>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</si>
  <si>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</si>
  <si>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</si>
  <si>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</si>
  <si>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</si>
  <si>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</si>
  <si>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</si>
  <si>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</si>
  <si>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</si>
  <si>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</si>
  <si>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</si>
  <si>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</si>
  <si>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</si>
  <si>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</si>
  <si>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</si>
  <si>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</si>
  <si>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</si>
  <si>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</si>
  <si>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</si>
  <si>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</si>
  <si>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</si>
  <si>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</si>
  <si>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</si>
  <si>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</si>
  <si>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</si>
  <si>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</si>
  <si>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</si>
  <si>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</si>
  <si>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</si>
  <si>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</si>
  <si>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</si>
  <si>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</si>
  <si>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</si>
  <si>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</si>
  <si>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</si>
  <si>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</si>
  <si>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</si>
  <si>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</si>
  <si>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</si>
  <si>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</si>
  <si>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</si>
  <si>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</si>
  <si>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</si>
  <si>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</si>
  <si>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</si>
  <si>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</si>
  <si>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</si>
  <si>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</si>
  <si>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</si>
  <si>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</si>
  <si>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</si>
  <si>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</si>
  <si>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</si>
  <si>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</si>
  <si>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</si>
  <si>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</si>
  <si>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</si>
  <si>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</si>
  <si>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</si>
  <si>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</si>
  <si>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</si>
  <si>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</si>
  <si>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</si>
  <si>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</si>
  <si>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</si>
  <si>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</si>
  <si>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</si>
  <si>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</si>
  <si>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</si>
  <si>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</si>
  <si>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</si>
  <si>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</si>
  <si>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</si>
  <si>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</si>
  <si>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</si>
  <si>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</si>
  <si>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</si>
  <si>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</si>
  <si>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</si>
  <si>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</si>
  <si>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</si>
  <si>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</si>
  <si>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</si>
  <si>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</si>
  <si>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</si>
  <si>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</si>
  <si>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</si>
  <si>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</si>
  <si>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</si>
  <si>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</si>
  <si>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</si>
  <si>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</si>
  <si>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</si>
  <si>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</si>
  <si>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</si>
  <si>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</si>
  <si>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</si>
  <si>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</si>
  <si>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</si>
  <si>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</si>
  <si>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</si>
  <si>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</si>
  <si>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</si>
  <si>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</si>
  <si>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</si>
  <si>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</si>
  <si>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</si>
  <si>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</si>
  <si>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</si>
  <si>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</si>
  <si>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</si>
  <si>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</si>
  <si>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</si>
  <si>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</si>
  <si>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</si>
  <si>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</si>
  <si>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</si>
  <si>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</si>
  <si>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</si>
  <si>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</si>
  <si>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</si>
  <si>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</si>
  <si>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</si>
  <si>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</si>
  <si>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</si>
  <si>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</si>
  <si>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</si>
  <si>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</si>
  <si>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</si>
  <si>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</si>
  <si>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</si>
  <si>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</si>
  <si>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</si>
  <si>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</si>
  <si>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</si>
  <si>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</si>
  <si>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</si>
  <si>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</si>
  <si>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</si>
  <si>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</si>
  <si>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</si>
  <si>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</si>
  <si>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</si>
  <si>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</si>
  <si>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</si>
  <si>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</si>
  <si>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</si>
  <si>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</si>
  <si>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</si>
  <si>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</si>
  <si>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</si>
  <si>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</si>
  <si>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</si>
  <si>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</si>
  <si>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</si>
  <si>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</si>
  <si>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</si>
  <si>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</si>
  <si>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</si>
  <si>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</si>
  <si>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</si>
  <si>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</si>
  <si>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</si>
  <si>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</si>
  <si>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</si>
  <si>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</si>
  <si>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</si>
  <si>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</si>
  <si>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</si>
  <si>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</si>
  <si>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</si>
  <si>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</si>
  <si>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</si>
  <si>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</si>
  <si>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</si>
  <si>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</si>
  <si>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</si>
  <si>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</si>
  <si>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</si>
  <si>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</si>
  <si>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</si>
  <si>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</si>
  <si>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</si>
  <si>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</si>
  <si>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</si>
  <si>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</si>
  <si>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</si>
  <si>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</si>
  <si>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</si>
  <si>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</si>
  <si>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</si>
  <si>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</si>
  <si>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</si>
  <si>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</si>
  <si>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</si>
  <si>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</si>
  <si>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</si>
  <si>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</si>
  <si>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</si>
  <si>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</si>
  <si>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</si>
  <si>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</si>
  <si>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</si>
  <si>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</si>
  <si>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</si>
  <si>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</si>
  <si>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</si>
  <si>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</si>
  <si>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</si>
  <si>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</si>
  <si>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</si>
  <si>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</si>
  <si>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</si>
  <si>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</si>
  <si>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</si>
  <si>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</si>
  <si>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</si>
  <si>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</si>
  <si>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</si>
  <si>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</si>
  <si>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</si>
  <si>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</si>
  <si>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</si>
  <si>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</si>
  <si>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</si>
  <si>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</si>
  <si>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</si>
  <si>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</si>
  <si>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</si>
  <si>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</si>
  <si>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</si>
  <si>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</si>
  <si>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</si>
  <si>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</si>
  <si>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</si>
  <si>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</si>
  <si>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</si>
  <si>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</si>
  <si>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</si>
  <si>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</si>
  <si>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</si>
  <si>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</si>
  <si>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</si>
  <si>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</si>
  <si>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</si>
  <si>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</si>
  <si>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</si>
  <si>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</si>
  <si>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</si>
  <si>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</si>
  <si>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</si>
  <si>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</si>
  <si>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</si>
  <si>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</si>
  <si>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</si>
  <si>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</si>
  <si>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</si>
  <si>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</si>
  <si>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</si>
  <si>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</si>
  <si>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</si>
  <si>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</si>
  <si>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</si>
  <si>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</si>
  <si>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</si>
  <si>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</si>
  <si>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</si>
  <si>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</si>
  <si>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</si>
  <si>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</si>
  <si>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</si>
  <si>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</si>
  <si>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</si>
  <si>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</si>
  <si>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</si>
  <si>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</si>
  <si>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</si>
  <si>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</si>
  <si>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</si>
  <si>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</si>
  <si>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</si>
  <si>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</si>
  <si>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</si>
  <si>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</si>
  <si>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</si>
  <si>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</si>
  <si>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</si>
  <si>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</si>
  <si>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</si>
  <si>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</si>
  <si>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</si>
  <si>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</si>
  <si>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</si>
  <si>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</si>
  <si>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</si>
  <si>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</si>
  <si>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</si>
  <si>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</si>
  <si>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</si>
  <si>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</si>
  <si>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</si>
  <si>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</si>
  <si>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</si>
  <si>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</si>
  <si>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</si>
  <si>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</si>
  <si>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</si>
  <si>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</si>
  <si>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</si>
  <si>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</si>
  <si>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</si>
  <si>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</si>
  <si>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</si>
  <si>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</si>
  <si>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</si>
  <si>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</si>
  <si>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</si>
  <si>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</si>
  <si>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</si>
  <si>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</si>
  <si>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</si>
  <si>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</si>
  <si>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</si>
  <si>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</si>
  <si>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</si>
  <si>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</si>
  <si>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</si>
  <si>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</si>
  <si>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</si>
  <si>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</si>
  <si>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</si>
  <si>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</si>
  <si>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</si>
  <si>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</si>
  <si>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</si>
  <si>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</si>
  <si>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</si>
  <si>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</si>
  <si>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</si>
  <si>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</si>
  <si>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</si>
  <si>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</si>
  <si>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</si>
  <si>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</si>
  <si>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</si>
  <si>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</si>
  <si>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</si>
  <si>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</si>
  <si>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</si>
  <si>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</si>
  <si>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</si>
  <si>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</si>
  <si>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</si>
  <si>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</si>
  <si>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</si>
  <si>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</si>
  <si>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</si>
  <si>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</si>
  <si>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</si>
  <si>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</si>
  <si>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</si>
  <si>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</si>
  <si>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</si>
  <si>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</si>
  <si>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</si>
  <si>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</si>
  <si>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</si>
  <si>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</si>
  <si>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</si>
  <si>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</si>
  <si>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</si>
  <si>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</si>
  <si>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</si>
  <si>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</si>
  <si>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</si>
  <si>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</si>
  <si>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</si>
  <si>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</si>
  <si>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</si>
  <si>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</si>
  <si>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</si>
  <si>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</si>
  <si>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</si>
  <si>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</si>
  <si>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</si>
  <si>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</si>
  <si>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</si>
  <si>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</si>
  <si>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</si>
  <si>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</si>
  <si>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</si>
  <si>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</si>
  <si>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</si>
  <si>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</si>
  <si>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</si>
  <si>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</si>
  <si>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</si>
  <si>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</si>
  <si>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</si>
  <si>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</si>
  <si>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</si>
  <si>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</si>
  <si>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</si>
  <si>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</si>
  <si>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</si>
  <si>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</si>
  <si>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</si>
  <si>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</si>
  <si>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</si>
  <si>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</si>
  <si>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</si>
  <si>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</si>
  <si>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</si>
  <si>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</si>
  <si>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</si>
  <si>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</si>
  <si>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</si>
  <si>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</si>
  <si>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</si>
  <si>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</si>
  <si>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</si>
  <si>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</si>
  <si>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</si>
  <si>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</si>
  <si>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</si>
  <si>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</si>
  <si>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</si>
  <si>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</si>
  <si>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</si>
  <si>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</si>
  <si>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</si>
  <si>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</si>
  <si>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</si>
  <si>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</si>
  <si>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</si>
  <si>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</si>
  <si>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</si>
  <si>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</si>
  <si>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</si>
  <si>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</si>
  <si>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</si>
  <si>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</si>
  <si>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</si>
  <si>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</si>
  <si>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</si>
  <si>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</si>
  <si>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</si>
  <si>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</si>
  <si>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</si>
  <si>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</si>
  <si>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</si>
  <si>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</si>
  <si>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</si>
  <si>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</si>
  <si>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</si>
  <si>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</si>
  <si>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</si>
  <si>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</si>
  <si>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</si>
  <si>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</si>
  <si>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</si>
  <si>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</si>
  <si>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</si>
  <si>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</si>
  <si>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</si>
  <si>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</si>
  <si>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</si>
  <si>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</si>
  <si>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</si>
  <si>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</si>
  <si>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</si>
  <si>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</si>
  <si>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</si>
  <si>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</si>
  <si>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</si>
  <si>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</si>
  <si>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</si>
  <si>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</si>
  <si>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</si>
  <si>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</si>
  <si>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</si>
  <si>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</si>
  <si>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</si>
  <si>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</si>
  <si>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</si>
  <si>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</si>
  <si>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</si>
  <si>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</si>
  <si>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</si>
  <si>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</si>
  <si>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</si>
  <si>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</si>
  <si>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</si>
  <si>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</si>
  <si>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</si>
  <si>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</si>
  <si>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</si>
  <si>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</si>
  <si>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</si>
  <si>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</si>
  <si>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</si>
  <si>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</si>
  <si>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</si>
  <si>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</si>
  <si>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</si>
  <si>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</si>
  <si>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</si>
  <si>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</si>
  <si>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</si>
  <si>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</si>
  <si>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</si>
  <si>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</si>
  <si>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</si>
  <si>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</si>
  <si>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</si>
  <si>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</si>
  <si>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</si>
  <si>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</si>
  <si>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</si>
  <si>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</si>
  <si>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</si>
  <si>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</si>
  <si>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</si>
  <si>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</si>
  <si>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</si>
  <si>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</si>
  <si>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</si>
  <si>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</si>
  <si>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</si>
  <si>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</si>
  <si>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</si>
  <si>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</si>
  <si>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</si>
  <si>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</si>
  <si>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</si>
  <si>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</si>
  <si>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</si>
  <si>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</si>
  <si>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</si>
  <si>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</si>
  <si>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</si>
  <si>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</si>
  <si>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</si>
  <si>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</si>
  <si>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</si>
  <si>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</si>
  <si>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</si>
  <si>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</si>
  <si>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</si>
  <si>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</si>
  <si>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</si>
  <si>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</si>
  <si>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</si>
  <si>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</si>
  <si>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</si>
  <si>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</si>
  <si>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</si>
  <si>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</si>
  <si>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</si>
  <si>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</si>
  <si>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</si>
  <si>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</si>
  <si>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</si>
  <si>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</si>
  <si>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</si>
  <si>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</si>
  <si>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</si>
  <si>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</si>
  <si>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</si>
  <si>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</si>
  <si>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</si>
  <si>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</si>
  <si>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</si>
  <si>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</si>
  <si>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</si>
  <si>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</si>
  <si>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</si>
  <si>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</si>
  <si>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</si>
  <si>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</si>
  <si>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</si>
  <si>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</si>
  <si>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</si>
  <si>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</si>
  <si>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</si>
  <si>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</si>
  <si>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</si>
  <si>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</si>
  <si>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</si>
  <si>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</si>
  <si>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</si>
  <si>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</si>
  <si>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</si>
  <si>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</si>
  <si>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</si>
  <si>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</si>
  <si>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</si>
  <si>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</si>
  <si>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</si>
  <si>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</si>
  <si>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</si>
  <si>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</si>
  <si>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</si>
  <si>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</si>
  <si>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</si>
  <si>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</si>
  <si>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</si>
  <si>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</si>
  <si>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</si>
  <si>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</si>
  <si>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</si>
  <si>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</si>
  <si>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</si>
  <si>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</si>
  <si>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</si>
  <si>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</si>
  <si>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</si>
  <si>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</si>
  <si>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</si>
  <si>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</si>
  <si>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</si>
  <si>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</si>
  <si>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</si>
  <si>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</si>
  <si>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</si>
  <si>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</si>
  <si>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</si>
  <si>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</si>
  <si>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</si>
  <si>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</si>
  <si>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</si>
  <si>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</si>
  <si>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</si>
  <si>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</si>
  <si>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</si>
  <si>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</si>
  <si>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</si>
  <si>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</si>
  <si>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</si>
  <si>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</si>
  <si>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</si>
  <si>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</si>
  <si>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</si>
  <si>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</si>
  <si>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</si>
  <si>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</si>
  <si>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</si>
  <si>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</si>
  <si>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</si>
  <si>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</si>
  <si>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</si>
  <si>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</si>
  <si>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</si>
  <si>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</si>
  <si>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</si>
  <si>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</si>
  <si>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</si>
  <si>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</si>
  <si>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</si>
  <si>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</si>
  <si>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</si>
  <si>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</si>
  <si>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</si>
  <si>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</si>
  <si>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</si>
  <si>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</si>
  <si>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</si>
  <si>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</si>
  <si>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</si>
  <si>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</si>
  <si>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</si>
  <si>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</si>
  <si>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</si>
  <si>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</si>
  <si>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</si>
  <si>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</si>
  <si>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</si>
  <si>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</si>
  <si>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</si>
  <si>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</si>
  <si>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</si>
  <si>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</si>
  <si>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</si>
  <si>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</si>
  <si>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</si>
  <si>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</si>
  <si>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</si>
  <si>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</si>
  <si>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</si>
  <si>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</si>
  <si>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</si>
  <si>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</si>
  <si>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</si>
  <si>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</si>
  <si>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</si>
  <si>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</si>
  <si>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</si>
  <si>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</si>
  <si>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</si>
  <si>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</si>
  <si>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</si>
  <si>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</si>
  <si>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</si>
  <si>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</si>
  <si>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</si>
  <si>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</si>
  <si>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</si>
  <si>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</si>
  <si>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</si>
  <si>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</si>
  <si>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</si>
  <si>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</si>
  <si>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</si>
  <si>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</si>
  <si>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</si>
  <si>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</si>
  <si>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</si>
  <si>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</si>
  <si>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</si>
  <si>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</si>
  <si>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</si>
  <si>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</si>
  <si>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</si>
  <si>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</si>
  <si>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</si>
  <si>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</si>
  <si>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</si>
  <si>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</si>
  <si>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</si>
  <si>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</si>
  <si>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</si>
  <si>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</si>
  <si>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</si>
  <si>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</si>
  <si>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</si>
  <si>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</si>
  <si>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</si>
  <si>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</si>
  <si>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</si>
  <si>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</si>
  <si>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</si>
  <si>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</si>
  <si>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</si>
  <si>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</si>
  <si>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</si>
  <si>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</si>
  <si>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</si>
  <si>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</si>
  <si>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</si>
  <si>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</si>
  <si>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</si>
  <si>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</si>
  <si>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</si>
  <si>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</si>
  <si>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</si>
  <si>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</si>
  <si>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</si>
  <si>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</si>
  <si>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</si>
  <si>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</si>
  <si>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</si>
  <si>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</si>
  <si>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</si>
  <si>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</si>
  <si>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</si>
  <si>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</si>
  <si>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</si>
  <si>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</si>
  <si>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</si>
  <si>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</si>
  <si>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</si>
  <si>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</si>
  <si>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</si>
  <si>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</si>
  <si>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</si>
  <si>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</si>
  <si>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</si>
  <si>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</si>
  <si>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</si>
  <si>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</si>
  <si>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</si>
  <si>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</si>
  <si>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</si>
  <si>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</si>
  <si>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</si>
  <si>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</si>
  <si>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</si>
  <si>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</si>
  <si>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</si>
  <si>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</si>
  <si>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</si>
  <si>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</si>
  <si>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</si>
  <si>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</si>
  <si>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</si>
  <si>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</si>
  <si>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</si>
  <si>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</si>
  <si>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</si>
  <si>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</si>
  <si>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</si>
  <si>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</si>
  <si>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</si>
  <si>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</si>
  <si>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</si>
  <si>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</si>
  <si>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</si>
  <si>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</si>
  <si>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</si>
  <si>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</si>
  <si>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</si>
  <si>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</si>
  <si>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</si>
  <si>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</si>
  <si>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</si>
  <si>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</si>
  <si>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</si>
  <si>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</si>
  <si>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</si>
  <si>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</si>
  <si>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</si>
  <si>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</si>
  <si>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</si>
  <si>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</si>
  <si>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</si>
  <si>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</si>
  <si>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</si>
  <si>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</si>
  <si>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</si>
  <si>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</si>
  <si>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</si>
  <si>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</si>
  <si>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</si>
  <si>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</si>
  <si>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</si>
  <si>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</si>
  <si>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</si>
  <si>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</si>
  <si>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</si>
  <si>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</si>
  <si>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</si>
  <si>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</si>
  <si>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</si>
  <si>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</si>
  <si>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</si>
  <si>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</si>
  <si>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</si>
  <si>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</si>
  <si>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</si>
  <si>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</si>
  <si>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</si>
  <si>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</si>
  <si>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</si>
  <si>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</si>
  <si>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</si>
  <si>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</si>
  <si>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</si>
  <si>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</si>
  <si>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</si>
  <si>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</si>
  <si>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</si>
  <si>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</si>
  <si>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</si>
  <si>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</si>
  <si>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</si>
  <si>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</si>
  <si>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</si>
  <si>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</si>
  <si>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</si>
  <si>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</si>
  <si>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</si>
  <si>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</si>
  <si>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</si>
  <si>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</si>
  <si>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</si>
  <si>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</si>
  <si>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</si>
  <si>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</si>
  <si>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</si>
  <si>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</si>
  <si>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</si>
  <si>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</si>
  <si>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</si>
  <si>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</si>
  <si>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</si>
  <si>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</si>
  <si>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</si>
  <si>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</si>
  <si>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</si>
  <si>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</si>
  <si>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</si>
  <si>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</si>
  <si>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</si>
  <si>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</si>
  <si>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</si>
  <si>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</si>
  <si>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</si>
  <si>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</si>
  <si>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</si>
  <si>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</si>
  <si>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</si>
  <si>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</si>
  <si>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</si>
  <si>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</si>
  <si>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</si>
  <si>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</si>
  <si>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</si>
  <si>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</si>
  <si>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</si>
  <si>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</si>
  <si>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</si>
  <si>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</si>
  <si>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</si>
  <si>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</si>
  <si>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</si>
  <si>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</si>
  <si>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</si>
  <si>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</si>
  <si>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</si>
  <si>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</si>
  <si>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</si>
  <si>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</si>
  <si>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</si>
  <si>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</si>
  <si>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</si>
  <si>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</si>
  <si>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</si>
  <si>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</si>
  <si>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</si>
  <si>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</si>
  <si>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</si>
  <si>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</si>
  <si>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</si>
  <si>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</si>
  <si>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</si>
  <si>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</si>
  <si>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</si>
  <si>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</si>
  <si>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</si>
  <si>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</si>
  <si>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</si>
  <si>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</si>
  <si>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</si>
  <si>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</si>
  <si>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</si>
  <si>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</si>
  <si>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</si>
  <si>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</si>
  <si>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</si>
  <si>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</si>
  <si>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</si>
  <si>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</si>
  <si>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</si>
  <si>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</si>
  <si>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</si>
  <si>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</si>
  <si>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</si>
  <si>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</si>
  <si>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</si>
  <si>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</si>
  <si>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</si>
  <si>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</si>
  <si>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</si>
  <si>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</si>
  <si>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</si>
  <si>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</si>
  <si>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</si>
  <si>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</si>
  <si>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</si>
  <si>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</si>
  <si>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</si>
  <si>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</si>
  <si>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</si>
  <si>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</si>
  <si>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</si>
  <si>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</si>
  <si>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</si>
  <si>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</si>
  <si>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</si>
  <si>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</si>
  <si>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</si>
  <si>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</si>
  <si>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</si>
  <si>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</si>
  <si>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</si>
  <si>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</si>
  <si>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</si>
  <si>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</si>
  <si>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</si>
  <si>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</si>
  <si>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</si>
  <si>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</si>
  <si>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</si>
  <si>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</si>
  <si>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</si>
  <si>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</si>
  <si>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</si>
  <si>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</si>
  <si>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</si>
  <si>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</si>
  <si>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</si>
  <si>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</si>
  <si>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</si>
  <si>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</si>
  <si>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</si>
  <si>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</si>
  <si>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</si>
  <si>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</si>
  <si>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</si>
  <si>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</si>
  <si>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</si>
  <si>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</si>
  <si>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</si>
  <si>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</si>
  <si>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</si>
  <si>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</si>
  <si>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</si>
  <si>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</si>
  <si>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</si>
  <si>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</si>
  <si>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</si>
  <si>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</si>
  <si>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</si>
  <si>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</si>
  <si>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</si>
  <si>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</si>
  <si>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</si>
  <si>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</si>
  <si>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</si>
  <si>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</si>
  <si>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</si>
  <si>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</si>
  <si>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</si>
  <si>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</si>
  <si>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</si>
  <si>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</si>
  <si>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</si>
  <si>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</si>
  <si>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</si>
  <si>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</si>
  <si>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</si>
  <si>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</si>
  <si>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</si>
  <si>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</si>
  <si>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</si>
  <si>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</si>
  <si>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</si>
  <si>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</si>
  <si>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</si>
  <si>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</si>
  <si>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</si>
  <si>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</si>
  <si>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</si>
  <si>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</si>
  <si>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</si>
  <si>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</si>
  <si>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</si>
  <si>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</si>
  <si>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</si>
  <si>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</si>
  <si>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</si>
  <si>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</si>
  <si>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</si>
  <si>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</si>
  <si>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</si>
  <si>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</si>
  <si>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</si>
  <si>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</si>
  <si>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</si>
  <si>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</si>
  <si>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</si>
  <si>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</si>
  <si>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</si>
  <si>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</si>
  <si>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</si>
  <si>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</si>
  <si>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</si>
  <si>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</si>
  <si>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</si>
  <si>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</si>
  <si>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</si>
  <si>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</si>
  <si>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</si>
  <si>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</si>
  <si>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</si>
  <si>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</si>
  <si>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</si>
  <si>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</si>
  <si>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</si>
  <si>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</si>
  <si>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</si>
  <si>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</si>
  <si>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</si>
  <si>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</si>
  <si>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</si>
  <si>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</si>
  <si>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</si>
  <si>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</si>
  <si>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</si>
  <si>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</si>
  <si>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</si>
  <si>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</si>
  <si>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</si>
  <si>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</si>
  <si>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</si>
  <si>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</si>
  <si>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</si>
  <si>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</si>
  <si>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</si>
  <si>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</si>
  <si>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</si>
  <si>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</si>
  <si>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</si>
  <si>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</si>
  <si>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</si>
  <si>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</si>
  <si>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</si>
  <si>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</si>
  <si>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</si>
  <si>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</si>
  <si>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</si>
  <si>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</si>
  <si>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</si>
  <si>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</si>
  <si>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</si>
  <si>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</si>
  <si>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</si>
  <si>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</si>
  <si>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</si>
  <si>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</si>
  <si>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</si>
  <si>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</si>
  <si>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</si>
  <si>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</si>
  <si>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</si>
  <si>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</si>
  <si>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</si>
  <si>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</si>
  <si>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</si>
  <si>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</si>
  <si>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</si>
  <si>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</si>
  <si>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</si>
  <si>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</si>
  <si>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</si>
  <si>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</si>
  <si>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</si>
  <si>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</si>
  <si>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</si>
  <si>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</si>
  <si>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</si>
  <si>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</si>
  <si>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</si>
  <si>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</si>
  <si>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</si>
  <si>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</si>
  <si>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</si>
  <si>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</si>
  <si>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</si>
  <si>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</si>
  <si>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</si>
  <si>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</si>
  <si>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</si>
  <si>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</si>
  <si>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</si>
  <si>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</si>
  <si>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</si>
  <si>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</si>
  <si>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</si>
  <si>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</si>
  <si>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</si>
  <si>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</si>
  <si>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</si>
  <si>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</si>
  <si>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</si>
  <si>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</si>
  <si>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</si>
  <si>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</si>
  <si>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</si>
  <si>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</si>
  <si>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</si>
  <si>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</si>
  <si>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</si>
  <si>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</si>
  <si>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</si>
  <si>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</si>
  <si>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</si>
  <si>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</si>
  <si>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</si>
  <si>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</si>
  <si>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</si>
  <si>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</si>
  <si>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</si>
  <si>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</si>
  <si>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</si>
  <si>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</si>
  <si>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</si>
  <si>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</si>
  <si>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</si>
  <si>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</si>
  <si>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</si>
  <si>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</si>
  <si>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</si>
  <si>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</si>
  <si>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</si>
  <si>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</si>
  <si>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</si>
  <si>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</si>
  <si>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</si>
  <si>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</si>
  <si>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</si>
  <si>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</si>
  <si>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</si>
  <si>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</si>
  <si>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</si>
  <si>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</si>
  <si>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</si>
  <si>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</si>
  <si>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</si>
  <si>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</si>
  <si>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</si>
  <si>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</si>
  <si>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</si>
  <si>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</si>
  <si>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</si>
  <si>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</si>
  <si>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</si>
  <si>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</si>
  <si>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</si>
  <si>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</si>
  <si>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</si>
  <si>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</si>
  <si>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</si>
  <si>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</si>
  <si>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</si>
  <si>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</si>
  <si>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</si>
  <si>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</si>
  <si>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</si>
  <si>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</si>
  <si>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</si>
  <si>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</si>
  <si>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</si>
  <si>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</si>
  <si>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</si>
  <si>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</si>
  <si>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</si>
  <si>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</si>
  <si>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</si>
  <si>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</si>
  <si>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</si>
  <si>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</si>
  <si>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</si>
  <si>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</si>
  <si>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</si>
  <si>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</si>
  <si>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</si>
  <si>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</si>
  <si>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</si>
  <si>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</si>
  <si>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</si>
  <si>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</si>
  <si>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</si>
  <si>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</si>
  <si>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</si>
  <si>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</si>
  <si>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</si>
  <si>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</si>
  <si>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</si>
  <si>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</si>
  <si>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</si>
  <si>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</si>
  <si>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</si>
  <si>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</si>
  <si>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</si>
  <si>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</si>
  <si>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</si>
  <si>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</si>
  <si>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</si>
  <si>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</si>
  <si>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</si>
  <si>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</si>
  <si>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</si>
  <si>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</si>
  <si>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</si>
  <si>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</si>
  <si>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</si>
  <si>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</si>
  <si>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</si>
  <si>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</si>
  <si>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</si>
  <si>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</si>
  <si>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</si>
  <si>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</si>
  <si>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</si>
  <si>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</si>
  <si>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</si>
  <si>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</si>
  <si>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</si>
  <si>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</si>
  <si>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</si>
  <si>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</si>
  <si>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</si>
  <si>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</si>
  <si>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</si>
  <si>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</si>
  <si>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</si>
  <si>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</si>
  <si>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</si>
  <si>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</si>
  <si>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</si>
  <si>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</si>
  <si>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</si>
  <si>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</si>
  <si>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</si>
  <si>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</si>
  <si>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</si>
  <si>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</si>
  <si>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</si>
  <si>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</si>
  <si>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</si>
  <si>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</si>
  <si>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</si>
  <si>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</si>
  <si>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</si>
  <si>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</si>
  <si>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</si>
  <si>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</si>
  <si>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</si>
  <si>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</si>
  <si>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</si>
  <si>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</si>
  <si>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</si>
  <si>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</si>
  <si>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</si>
  <si>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</si>
  <si>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</si>
  <si>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</si>
  <si>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</si>
  <si>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</si>
  <si>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</si>
  <si>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</si>
  <si>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</si>
  <si>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</si>
  <si>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</si>
  <si>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</si>
  <si>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</si>
  <si>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</si>
  <si>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</si>
  <si>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</si>
  <si>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</si>
  <si>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</si>
  <si>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</si>
  <si>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</si>
  <si>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</si>
  <si>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</si>
  <si>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</si>
  <si>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</si>
  <si>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</si>
  <si>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</si>
  <si>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</si>
  <si>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</si>
  <si>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</si>
  <si>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</si>
  <si>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</si>
  <si>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</si>
  <si>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</si>
  <si>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</si>
  <si>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</si>
  <si>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</si>
  <si>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</si>
  <si>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</si>
  <si>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</si>
  <si>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</si>
  <si>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</si>
  <si>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</si>
  <si>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</si>
  <si>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</si>
  <si>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</si>
  <si>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</si>
  <si>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</si>
  <si>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</si>
  <si>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</si>
  <si>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</si>
  <si>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</si>
  <si>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</si>
  <si>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</si>
  <si>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</si>
  <si>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</si>
  <si>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</si>
  <si>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</si>
  <si>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</si>
  <si>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</si>
  <si>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</si>
  <si>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</si>
  <si>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</si>
  <si>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</si>
  <si>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</si>
  <si>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</si>
  <si>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</si>
  <si>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</si>
  <si>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</si>
  <si>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</si>
  <si>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</si>
  <si>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</si>
  <si>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</si>
  <si>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</si>
  <si>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</si>
  <si>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</si>
  <si>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</si>
  <si>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</si>
  <si>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</si>
  <si>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</si>
  <si>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</si>
  <si>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</si>
  <si>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</si>
  <si>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</si>
  <si>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</si>
  <si>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</si>
  <si>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</si>
  <si>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</si>
  <si>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</si>
  <si>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</si>
  <si>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</si>
  <si>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</si>
  <si>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</si>
  <si>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</si>
  <si>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</si>
  <si>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</si>
  <si>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</si>
  <si>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</si>
  <si>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</si>
  <si>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</si>
  <si>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</si>
  <si>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</si>
  <si>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</si>
  <si>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</si>
  <si>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</si>
  <si>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</si>
  <si>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</si>
  <si>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</si>
  <si>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</si>
  <si>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</si>
  <si>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</si>
  <si>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</si>
  <si>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</si>
  <si>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</si>
  <si>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</si>
  <si>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</si>
  <si>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</si>
  <si>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</si>
  <si>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</si>
  <si>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</si>
  <si>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</si>
  <si>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</si>
  <si>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</si>
  <si>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</si>
  <si>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</si>
  <si>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</si>
  <si>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</si>
  <si>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</si>
  <si>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</si>
  <si>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</si>
  <si>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</si>
  <si>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</si>
  <si>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</si>
  <si>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</si>
  <si>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</si>
  <si>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</si>
  <si>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</si>
  <si>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</si>
  <si>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</si>
  <si>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</si>
  <si>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</si>
  <si>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</si>
  <si>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</si>
  <si>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</si>
  <si>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</si>
  <si>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</si>
  <si>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</si>
  <si>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</si>
  <si>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</si>
  <si>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</si>
  <si>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</si>
  <si>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</si>
  <si>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</si>
  <si>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</si>
  <si>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</si>
  <si>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</si>
  <si>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</si>
  <si>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</si>
  <si>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</si>
  <si>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</si>
  <si>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</si>
  <si>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</si>
  <si>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</si>
  <si>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</si>
  <si>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</si>
  <si>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</si>
  <si>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</si>
  <si>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</si>
  <si>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</si>
  <si>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</si>
  <si>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</si>
  <si>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</si>
  <si>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</si>
  <si>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</si>
  <si>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</si>
  <si>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</si>
  <si>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</si>
  <si>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</si>
  <si>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</si>
  <si>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</si>
  <si>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</si>
  <si>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</si>
  <si>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</si>
  <si>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</si>
  <si>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</si>
  <si>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</si>
  <si>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</si>
  <si>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</si>
  <si>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</si>
  <si>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</si>
  <si>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</si>
  <si>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</si>
  <si>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</si>
  <si>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</si>
  <si>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</si>
  <si>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</si>
  <si>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</si>
  <si>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</si>
  <si>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</si>
  <si>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</si>
  <si>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</si>
  <si>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</si>
  <si>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</si>
  <si>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</si>
  <si>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</si>
  <si>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</si>
  <si>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</si>
  <si>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</si>
  <si>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</si>
  <si>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</si>
  <si>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</si>
  <si>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</si>
  <si>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</si>
  <si>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</si>
  <si>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</si>
  <si>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</si>
  <si>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</si>
  <si>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</si>
  <si>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</si>
  <si>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</si>
  <si>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</si>
  <si>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</si>
  <si>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</si>
  <si>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</si>
  <si>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</si>
  <si>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</si>
  <si>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</si>
  <si>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</si>
  <si>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</si>
  <si>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</si>
  <si>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</si>
  <si>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</si>
  <si>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</si>
  <si>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</si>
  <si>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</si>
  <si>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</si>
  <si>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</si>
  <si>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</si>
  <si>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</si>
  <si>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</si>
  <si>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</si>
  <si>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</si>
  <si>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</si>
  <si>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</si>
  <si>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</si>
  <si>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</si>
  <si>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</si>
  <si>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</si>
  <si>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</si>
  <si>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</si>
  <si>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</si>
  <si>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</si>
  <si>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</si>
  <si>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</si>
  <si>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</si>
  <si>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</si>
  <si>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</si>
  <si>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</si>
  <si>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</si>
  <si>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</si>
  <si>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</si>
  <si>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</si>
  <si>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</si>
  <si>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</si>
  <si>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</si>
  <si>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</si>
  <si>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</si>
  <si>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</si>
  <si>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</si>
  <si>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</si>
  <si>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</si>
  <si>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</si>
  <si>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</si>
  <si>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</si>
  <si>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</si>
  <si>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</si>
  <si>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</si>
  <si>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</si>
  <si>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</si>
  <si>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</si>
  <si>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</si>
  <si>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</si>
  <si>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</si>
  <si>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</si>
  <si>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</si>
  <si>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</si>
  <si>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</si>
  <si>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</si>
  <si>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</si>
  <si>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</si>
  <si>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</si>
  <si>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</si>
  <si>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</si>
  <si>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</si>
  <si>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</si>
  <si>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</si>
  <si>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</si>
  <si>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</si>
  <si>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</si>
  <si>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</si>
  <si>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</si>
  <si>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</si>
  <si>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</si>
  <si>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</si>
  <si>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</si>
  <si>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</si>
  <si>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</si>
  <si>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</si>
  <si>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</si>
  <si>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</si>
  <si>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</si>
  <si>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</si>
  <si>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</si>
  <si>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</si>
  <si>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</si>
  <si>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</si>
  <si>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</si>
  <si>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</si>
  <si>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</si>
  <si>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</si>
  <si>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</si>
  <si>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</si>
  <si>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</si>
  <si>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</si>
  <si>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</si>
  <si>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</si>
  <si>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</si>
  <si>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</si>
  <si>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</si>
  <si>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</si>
  <si>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</si>
  <si>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</si>
  <si>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</si>
  <si>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</si>
  <si>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</si>
  <si>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</si>
  <si>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</si>
  <si>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</si>
  <si>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</si>
  <si>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</si>
  <si>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</si>
  <si>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</si>
  <si>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</si>
  <si>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</si>
  <si>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</si>
  <si>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</si>
  <si>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</si>
  <si>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</si>
  <si>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</si>
  <si>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</si>
  <si>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</si>
  <si>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</si>
  <si>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</si>
  <si>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</si>
  <si>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</si>
  <si>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</si>
  <si>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</si>
  <si>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</si>
  <si>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</si>
  <si>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</si>
  <si>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</si>
  <si>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</si>
  <si>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</si>
  <si>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</si>
  <si>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</si>
  <si>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</si>
  <si>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</si>
  <si>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</si>
  <si>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</si>
  <si>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</si>
  <si>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</si>
  <si>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</si>
  <si>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</si>
  <si>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</si>
  <si>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</si>
  <si>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</si>
  <si>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</si>
  <si>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</si>
  <si>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</si>
  <si>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</si>
  <si>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</si>
  <si>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</si>
  <si>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</si>
  <si>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</si>
  <si>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</si>
  <si>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</si>
  <si>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</si>
  <si>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</si>
  <si>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</si>
  <si>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</si>
  <si>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</si>
  <si>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</si>
  <si>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</si>
  <si>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</si>
  <si>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</si>
  <si>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</si>
  <si>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</si>
  <si>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</si>
  <si>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</si>
  <si>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</si>
  <si>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</si>
  <si>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</si>
  <si>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</si>
  <si>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</si>
  <si>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</si>
  <si>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</si>
  <si>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</si>
  <si>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</si>
  <si>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</si>
  <si>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</si>
  <si>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</si>
  <si>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</si>
  <si>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</si>
  <si>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</si>
  <si>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</si>
  <si>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</si>
  <si>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</si>
  <si>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</si>
  <si>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</si>
  <si>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</si>
  <si>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</si>
  <si>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</si>
  <si>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</si>
  <si>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</si>
  <si>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</si>
  <si>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</si>
  <si>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</si>
  <si>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</si>
  <si>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</si>
  <si>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</si>
  <si>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</si>
  <si>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</si>
  <si>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</si>
  <si>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</si>
  <si>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</si>
  <si>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</si>
  <si>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</si>
  <si>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</si>
  <si>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</si>
  <si>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</si>
  <si>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</si>
  <si>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</si>
  <si>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</si>
  <si>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</si>
  <si>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</si>
  <si>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</si>
  <si>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</si>
  <si>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</si>
  <si>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</si>
  <si>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</si>
  <si>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</si>
  <si>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</si>
  <si>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</si>
  <si>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</si>
  <si>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</si>
  <si>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</si>
  <si>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</si>
  <si>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</si>
  <si>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</si>
  <si>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</si>
  <si>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</si>
  <si>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</si>
  <si>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</si>
  <si>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</si>
  <si>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</si>
  <si>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</si>
  <si>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</si>
  <si>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</si>
  <si>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</si>
  <si>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</si>
  <si>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</si>
  <si>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</si>
  <si>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</si>
  <si>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</si>
  <si>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</si>
  <si>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</si>
  <si>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</si>
  <si>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</si>
  <si>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</si>
  <si>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</si>
  <si>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</si>
  <si>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</si>
  <si>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</si>
  <si>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</si>
  <si>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</si>
  <si>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</si>
  <si>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</si>
  <si>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</si>
  <si>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</si>
  <si>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</si>
  <si>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</si>
  <si>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</si>
  <si>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</si>
  <si>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</si>
  <si>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</si>
  <si>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</si>
  <si>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</si>
  <si>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</si>
  <si>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</si>
  <si>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</si>
  <si>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</si>
  <si>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</si>
  <si>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</si>
  <si>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</si>
  <si>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</si>
  <si>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</si>
  <si>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</si>
  <si>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</si>
  <si>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</si>
  <si>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</si>
  <si>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</si>
  <si>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</si>
  <si>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</si>
  <si>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</si>
  <si>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</si>
  <si>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</si>
  <si>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</si>
  <si>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</si>
  <si>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</si>
  <si>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</si>
  <si>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</si>
  <si>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</si>
  <si>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</si>
  <si>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</si>
  <si>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</si>
  <si>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</si>
  <si>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</si>
  <si>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</si>
  <si>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</si>
  <si>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</si>
  <si>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</si>
  <si>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</si>
  <si>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</si>
  <si>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</si>
  <si>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</si>
  <si>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</si>
  <si>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</si>
  <si>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</si>
  <si>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</si>
  <si>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</si>
  <si>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</si>
  <si>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</si>
  <si>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</si>
  <si>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</si>
  <si>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</si>
  <si>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</si>
  <si>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</si>
  <si>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</si>
  <si>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</si>
  <si>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</si>
  <si>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</si>
  <si>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</si>
  <si>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</si>
  <si>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</si>
  <si>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</si>
  <si>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</si>
  <si>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</si>
  <si>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</si>
  <si>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</si>
  <si>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</si>
  <si>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</si>
  <si>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</si>
  <si>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</si>
  <si>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</si>
  <si>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</si>
  <si>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</si>
  <si>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</si>
  <si>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</si>
  <si>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</si>
  <si>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</si>
  <si>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</si>
  <si>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</si>
  <si>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</si>
  <si>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</si>
  <si>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</si>
  <si>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</si>
  <si>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</si>
  <si>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</si>
  <si>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</si>
  <si>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</si>
  <si>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</si>
  <si>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</si>
  <si>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</si>
  <si>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</si>
  <si>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</si>
  <si>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</si>
  <si>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</si>
  <si>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</si>
  <si>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</si>
  <si>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</si>
  <si>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</si>
  <si>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</si>
  <si>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</si>
  <si>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</si>
  <si>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</si>
  <si>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</si>
  <si>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</si>
  <si>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</si>
  <si>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</si>
  <si>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</si>
  <si>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</si>
  <si>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</si>
  <si>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</si>
  <si>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</si>
  <si>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</si>
  <si>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</si>
  <si>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</si>
  <si>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</si>
  <si>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</si>
  <si>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</si>
  <si>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</si>
  <si>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</si>
  <si>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</si>
  <si>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</si>
  <si>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</si>
  <si>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</si>
  <si>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</si>
  <si>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</si>
  <si>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</si>
  <si>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</si>
  <si>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</si>
  <si>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</si>
  <si>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</si>
  <si>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</si>
  <si>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</si>
  <si>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</si>
  <si>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</si>
  <si>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</si>
  <si>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</si>
  <si>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</si>
  <si>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</si>
  <si>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</si>
  <si>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</si>
  <si>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</si>
  <si>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</si>
  <si>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</si>
  <si>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</si>
  <si>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</si>
  <si>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</si>
  <si>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</si>
  <si>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</si>
  <si>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</si>
  <si>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</si>
  <si>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</si>
  <si>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</si>
  <si>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</si>
  <si>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</si>
  <si>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</si>
  <si>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</si>
  <si>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</si>
  <si>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</si>
  <si>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</si>
  <si>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</si>
  <si>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</si>
  <si>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</si>
  <si>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</si>
  <si>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</si>
  <si>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</si>
  <si>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</si>
  <si>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</si>
  <si>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</si>
  <si>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</si>
  <si>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</si>
  <si>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</si>
  <si>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</si>
  <si>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</si>
  <si>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</si>
  <si>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</si>
  <si>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</si>
  <si>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</si>
  <si>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</si>
  <si>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</si>
  <si>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</si>
  <si>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</si>
  <si>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</si>
  <si>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</si>
  <si>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</si>
  <si>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</si>
  <si>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</si>
  <si>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</si>
  <si>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</si>
  <si>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</si>
  <si>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</si>
  <si>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</si>
  <si>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</si>
  <si>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</si>
  <si>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</si>
  <si>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</si>
  <si>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</si>
  <si>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</si>
  <si>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</si>
  <si>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</si>
  <si>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</si>
  <si>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</si>
  <si>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</si>
  <si>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</si>
  <si>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</si>
  <si>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</si>
  <si>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</si>
  <si>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</si>
  <si>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</si>
  <si>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</si>
  <si>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</si>
  <si>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</si>
  <si>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</si>
  <si>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</si>
  <si>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</si>
  <si>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</si>
  <si>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</si>
  <si>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</si>
  <si>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</si>
  <si>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</si>
  <si>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</si>
  <si>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</si>
  <si>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</si>
  <si>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</si>
  <si>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</si>
  <si>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</si>
  <si>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</si>
  <si>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</si>
  <si>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</si>
  <si>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</si>
  <si>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</si>
  <si>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</si>
  <si>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</si>
  <si>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</si>
  <si>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</si>
  <si>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</si>
  <si>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</si>
  <si>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</si>
  <si>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</si>
  <si>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</si>
  <si>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</si>
  <si>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</si>
  <si>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</si>
  <si>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</si>
  <si>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</si>
  <si>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</si>
  <si>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</si>
  <si>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</si>
  <si>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</si>
  <si>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</si>
  <si>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</si>
  <si>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</si>
  <si>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</si>
  <si>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</si>
  <si>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</si>
  <si>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</si>
  <si>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</si>
  <si>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</si>
  <si>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</si>
  <si>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</si>
  <si>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</si>
  <si>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</si>
  <si>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</si>
  <si>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</si>
  <si>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</si>
  <si>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</si>
  <si>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</si>
  <si>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</si>
  <si>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</si>
  <si>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</si>
  <si>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</si>
  <si>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</si>
  <si>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</si>
  <si>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</si>
  <si>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</si>
  <si>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</si>
  <si>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</si>
  <si>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</si>
  <si>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</si>
  <si>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</si>
  <si>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</si>
  <si>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</si>
  <si>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</si>
  <si>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</si>
  <si>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</si>
  <si>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</si>
  <si>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</si>
  <si>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</si>
  <si>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</si>
  <si>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</si>
  <si>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</si>
  <si>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</si>
  <si>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</si>
  <si>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</si>
  <si>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</si>
  <si>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</si>
  <si>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</si>
  <si>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</si>
  <si>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</si>
  <si>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</si>
  <si>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</si>
  <si>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</si>
  <si>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</si>
  <si>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</si>
  <si>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</si>
  <si>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</si>
  <si>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</si>
  <si>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</si>
  <si>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</si>
  <si>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</si>
  <si>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</si>
  <si>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</si>
  <si>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</si>
  <si>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</si>
  <si>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</si>
  <si>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</si>
  <si>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</si>
  <si>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</si>
  <si>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</si>
  <si>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</si>
  <si>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</si>
  <si>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</si>
  <si>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</si>
  <si>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</si>
  <si>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</si>
  <si>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</si>
  <si>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</si>
  <si>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</si>
  <si>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</si>
  <si>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</si>
  <si>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</si>
  <si>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</si>
  <si>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</si>
  <si>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</si>
  <si>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</si>
  <si>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</si>
  <si>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</si>
  <si>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</si>
  <si>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</si>
  <si>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</si>
  <si>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</si>
  <si>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</si>
  <si>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</si>
  <si>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</si>
  <si>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</si>
  <si>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</si>
  <si>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</si>
  <si>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</si>
  <si>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</si>
  <si>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</si>
  <si>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</si>
  <si>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</si>
  <si>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</si>
  <si>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</si>
  <si>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</si>
  <si>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</si>
  <si>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</si>
  <si>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</si>
  <si>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</si>
  <si>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</si>
  <si>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</si>
  <si>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</si>
  <si>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</si>
  <si>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</si>
  <si>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</si>
  <si>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</si>
  <si>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</si>
  <si>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</si>
  <si>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</si>
  <si>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</si>
  <si>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</si>
  <si>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</si>
  <si>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</si>
  <si>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</si>
  <si>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</si>
  <si>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</si>
  <si>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</si>
  <si>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</si>
  <si>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</si>
  <si>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</si>
  <si>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</si>
  <si>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</si>
  <si>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</si>
  <si>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</si>
  <si>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</si>
  <si>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</si>
  <si>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</si>
  <si>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</si>
  <si>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</si>
  <si>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</si>
  <si>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</si>
  <si>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</si>
  <si>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</si>
  <si>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</si>
  <si>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</si>
  <si>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</si>
  <si>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</si>
  <si>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</si>
  <si>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</si>
  <si>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</si>
  <si>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</si>
  <si>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</si>
  <si>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</si>
  <si>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</si>
  <si>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</si>
  <si>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</si>
  <si>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</si>
  <si>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</si>
  <si>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</si>
  <si>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</si>
  <si>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</si>
  <si>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</si>
  <si>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</si>
  <si>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</si>
  <si>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</si>
  <si>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</si>
  <si>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</si>
  <si>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</si>
  <si>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</si>
  <si>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</si>
  <si>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</si>
  <si>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</si>
  <si>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</si>
  <si>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</si>
  <si>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</si>
  <si>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</si>
  <si>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</si>
  <si>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</si>
  <si>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</si>
  <si>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</si>
  <si>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</si>
  <si>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</si>
  <si>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</si>
  <si>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</si>
  <si>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</si>
  <si>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</si>
  <si>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</si>
  <si>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</si>
  <si>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</si>
  <si>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</si>
  <si>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</si>
  <si>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</si>
  <si>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</si>
  <si>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</si>
  <si>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</si>
  <si>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</si>
  <si>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</si>
  <si>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</si>
  <si>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</si>
  <si>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</si>
  <si>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</si>
  <si>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</si>
  <si>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</si>
  <si>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</si>
  <si>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</si>
  <si>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</si>
  <si>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</si>
  <si>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</si>
  <si>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</si>
  <si>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</si>
  <si>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</si>
  <si>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</si>
  <si>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</si>
  <si>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</si>
  <si>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</si>
  <si>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</si>
  <si>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</si>
  <si>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</si>
  <si>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</si>
  <si>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</si>
  <si>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</si>
  <si>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</si>
  <si>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</si>
  <si>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</si>
  <si>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</si>
  <si>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</si>
  <si>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</si>
  <si>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</si>
  <si>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</si>
  <si>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</si>
  <si>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</si>
  <si>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</si>
  <si>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</si>
  <si>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</si>
  <si>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</si>
  <si>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</si>
  <si>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</si>
  <si>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</si>
  <si>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</si>
  <si>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</si>
  <si>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</si>
  <si>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</si>
  <si>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</si>
  <si>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</si>
  <si>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</si>
  <si>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</si>
  <si>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</si>
  <si>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</si>
  <si>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</si>
  <si>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</si>
  <si>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</si>
  <si>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</si>
  <si>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</si>
  <si>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</si>
  <si>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</si>
  <si>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</si>
  <si>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</si>
  <si>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</si>
  <si>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</si>
  <si>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</si>
  <si>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</si>
  <si>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</si>
  <si>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</si>
  <si>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</si>
  <si>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</si>
  <si>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</si>
  <si>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</si>
  <si>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</si>
  <si>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</si>
  <si>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</si>
  <si>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</si>
  <si>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</si>
  <si>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</si>
  <si>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</si>
  <si>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</si>
  <si>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</si>
  <si>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</si>
  <si>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</si>
  <si>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</si>
  <si>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</si>
  <si>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</si>
  <si>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</si>
  <si>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</si>
  <si>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</si>
  <si>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</si>
  <si>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</si>
  <si>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</si>
  <si>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</si>
  <si>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</si>
  <si>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</si>
  <si>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</si>
  <si>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</si>
  <si>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</si>
  <si>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</si>
  <si>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</si>
  <si>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</si>
  <si>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</si>
  <si>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</si>
  <si>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</si>
  <si>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</si>
  <si>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</si>
  <si>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</si>
  <si>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</si>
  <si>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</si>
  <si>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</si>
  <si>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</si>
  <si>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</si>
  <si>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</si>
  <si>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</si>
  <si>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</si>
  <si>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</si>
  <si>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</si>
  <si>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</si>
  <si>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</si>
  <si>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</si>
  <si>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</si>
  <si>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</si>
  <si>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</si>
  <si>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</si>
  <si>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</si>
  <si>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</si>
  <si>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</si>
  <si>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</si>
  <si>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</si>
  <si>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</si>
  <si>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</si>
  <si>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</si>
  <si>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</si>
  <si>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</si>
  <si>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</si>
  <si>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</si>
  <si>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</si>
  <si>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</si>
  <si>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</si>
  <si>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</si>
  <si>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</si>
  <si>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</si>
  <si>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</si>
  <si>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</si>
  <si>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</si>
  <si>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</si>
  <si>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</si>
  <si>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</si>
  <si>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</si>
  <si>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</si>
  <si>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</si>
  <si>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</si>
  <si>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</si>
  <si>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</si>
  <si>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</si>
  <si>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</si>
  <si>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</si>
  <si>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</si>
  <si>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</si>
  <si>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</si>
  <si>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</si>
  <si>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</si>
  <si>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</si>
  <si>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</si>
  <si>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</si>
  <si>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</si>
  <si>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</si>
  <si>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</si>
  <si>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</si>
  <si>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</si>
  <si>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</si>
  <si>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</si>
  <si>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</si>
  <si>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</si>
  <si>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</si>
  <si>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</si>
  <si>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</si>
  <si>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</si>
  <si>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</si>
  <si>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</si>
  <si>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</si>
  <si>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</si>
  <si>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</si>
  <si>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</si>
  <si>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</si>
  <si>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</si>
  <si>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</si>
  <si>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</si>
  <si>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</si>
  <si>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</si>
  <si>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</si>
  <si>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</si>
  <si>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</si>
  <si>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</si>
  <si>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</si>
  <si>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</si>
  <si>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</si>
  <si>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</si>
  <si>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</si>
  <si>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</si>
  <si>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</si>
  <si>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</si>
  <si>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</si>
  <si>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</si>
  <si>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</si>
  <si>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</si>
  <si>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</si>
  <si>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</si>
  <si>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</si>
  <si>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</si>
  <si>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</si>
  <si>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</si>
  <si>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</si>
  <si>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</si>
  <si>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</si>
  <si>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</si>
  <si>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</si>
  <si>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</si>
  <si>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</si>
  <si>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</si>
  <si>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</si>
  <si>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</si>
  <si>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</si>
  <si>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</si>
  <si>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</si>
  <si>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</si>
  <si>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</si>
  <si>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</si>
  <si>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</si>
  <si>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</si>
  <si>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</si>
  <si>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</si>
  <si>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</si>
  <si>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</si>
  <si>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</si>
  <si>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</si>
  <si>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</si>
  <si>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</si>
  <si>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</si>
  <si>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</si>
  <si>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</si>
  <si>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</si>
  <si>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</si>
  <si>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</si>
  <si>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</si>
  <si>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</si>
  <si>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</si>
  <si>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</si>
  <si>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</si>
  <si>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</si>
  <si>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</si>
  <si>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</si>
  <si>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</si>
  <si>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</si>
  <si>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</si>
  <si>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</si>
  <si>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</si>
  <si>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</si>
  <si>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</si>
  <si>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</si>
  <si>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</si>
  <si>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</si>
  <si>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</si>
  <si>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</si>
  <si>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</si>
  <si>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</si>
  <si>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</si>
  <si>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</si>
  <si>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</si>
  <si>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</si>
  <si>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</si>
  <si>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</si>
  <si>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</si>
  <si>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</si>
  <si>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</si>
  <si>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</si>
  <si>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</si>
  <si>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</si>
  <si>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</si>
  <si>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</si>
  <si>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</si>
  <si>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</si>
  <si>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</si>
  <si>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</si>
  <si>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</si>
  <si>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</si>
  <si>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</si>
  <si>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</si>
  <si>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</si>
  <si>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</si>
  <si>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</si>
  <si>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</si>
  <si>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</si>
  <si>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</si>
  <si>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</si>
  <si>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</si>
  <si>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</si>
  <si>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</si>
  <si>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</si>
  <si>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</si>
  <si>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</si>
  <si>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</si>
  <si>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</si>
  <si>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</si>
  <si>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</si>
  <si>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</si>
  <si>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</si>
  <si>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</si>
  <si>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</si>
  <si>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</si>
  <si>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</si>
  <si>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</si>
  <si>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</si>
  <si>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</si>
  <si>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</si>
  <si>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</si>
  <si>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</si>
  <si>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</si>
  <si>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</si>
  <si>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</si>
  <si>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</si>
  <si>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</si>
  <si>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</si>
  <si>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</si>
  <si>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</si>
  <si>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</si>
  <si>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</si>
  <si>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</si>
  <si>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</si>
  <si>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</si>
  <si>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</si>
  <si>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</si>
  <si>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</si>
  <si>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</si>
  <si>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</si>
  <si>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</si>
  <si>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</si>
  <si>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</si>
  <si>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</si>
  <si>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</si>
  <si>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</si>
  <si>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</si>
  <si>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</si>
  <si>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</si>
  <si>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</si>
  <si>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</si>
  <si>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</si>
  <si>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</si>
  <si>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</si>
  <si>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</si>
  <si>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</si>
  <si>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</si>
  <si>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</si>
  <si>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</si>
  <si>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</si>
  <si>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</si>
  <si>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</si>
  <si>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</si>
  <si>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</si>
  <si>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</si>
  <si>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</si>
  <si>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</si>
  <si>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</si>
  <si>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</si>
  <si>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</si>
  <si>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</si>
  <si>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</si>
  <si>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</si>
  <si>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</si>
  <si>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</si>
  <si>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</si>
  <si>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</si>
  <si>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</si>
  <si>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</si>
  <si>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</si>
  <si>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</si>
  <si>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</si>
  <si>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</si>
  <si>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</si>
  <si>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</si>
  <si>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</si>
  <si>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</si>
  <si>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</si>
  <si>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</si>
  <si>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</si>
  <si>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</si>
  <si>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</si>
  <si>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</si>
  <si>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</si>
  <si>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</si>
  <si>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</si>
  <si>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</si>
  <si>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</si>
  <si>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</si>
  <si>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</si>
  <si>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</si>
  <si>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</si>
  <si>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</si>
  <si>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</si>
  <si>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</si>
  <si>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</si>
  <si>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</si>
  <si>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</si>
  <si>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</si>
  <si>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</si>
  <si>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</si>
  <si>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</si>
  <si>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</si>
  <si>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</si>
  <si>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</si>
  <si>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</si>
  <si>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</si>
  <si>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</si>
  <si>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</si>
  <si>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</si>
  <si>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</si>
  <si>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</si>
  <si>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</si>
  <si>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</si>
  <si>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</si>
  <si>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</si>
  <si>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</si>
  <si>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</si>
  <si>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</si>
  <si>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</si>
  <si>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</si>
  <si>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</si>
  <si>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</si>
  <si>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</si>
  <si>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</si>
  <si>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</si>
  <si>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</si>
  <si>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</si>
  <si>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</si>
  <si>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</si>
  <si>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</si>
  <si>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</si>
  <si>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</si>
  <si>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</si>
  <si>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</si>
  <si>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</si>
  <si>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</si>
  <si>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</si>
  <si>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</si>
  <si>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</si>
  <si>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</si>
  <si>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</si>
  <si>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</si>
  <si>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</si>
  <si>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</si>
  <si>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</si>
  <si>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</si>
  <si>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</si>
  <si>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</si>
  <si>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</si>
  <si>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</si>
  <si>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</si>
  <si>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</si>
  <si>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</si>
  <si>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</si>
  <si>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</si>
  <si>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</si>
  <si>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</si>
  <si>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</si>
  <si>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</si>
  <si>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</si>
  <si>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</si>
  <si>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</si>
  <si>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</si>
  <si>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</si>
  <si>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</si>
  <si>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</si>
  <si>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</si>
  <si>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</si>
  <si>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</si>
  <si>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</si>
  <si>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</si>
  <si>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</si>
  <si>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</si>
  <si>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</si>
  <si>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</si>
  <si>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</si>
  <si>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</si>
  <si>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</si>
  <si>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</si>
  <si>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</si>
  <si>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</si>
  <si>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</si>
  <si>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</si>
  <si>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</si>
  <si>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</si>
  <si>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</si>
  <si>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</si>
  <si>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</si>
  <si>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</si>
  <si>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</si>
  <si>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</si>
  <si>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</si>
  <si>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</si>
  <si>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</si>
  <si>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</si>
  <si>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</si>
  <si>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</si>
  <si>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</si>
  <si>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</si>
  <si>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</si>
  <si>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</si>
  <si>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</si>
  <si>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</si>
  <si>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</si>
  <si>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</si>
  <si>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</si>
  <si>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</si>
  <si>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</si>
  <si>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</si>
  <si>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</si>
  <si>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</si>
  <si>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</si>
  <si>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</si>
  <si>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</si>
  <si>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</si>
  <si>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</si>
  <si>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</si>
  <si>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</si>
  <si>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</si>
  <si>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</si>
  <si>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</si>
  <si>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</si>
  <si>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</si>
  <si>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</si>
  <si>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</si>
  <si>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</si>
  <si>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</si>
  <si>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</si>
  <si>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</si>
  <si>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</si>
  <si>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</si>
  <si>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</si>
  <si>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</si>
  <si>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</si>
  <si>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</si>
  <si>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</si>
  <si>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</si>
  <si>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</si>
  <si>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</si>
  <si>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</si>
  <si>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</si>
  <si>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</si>
  <si>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</si>
  <si>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</si>
  <si>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</si>
  <si>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</si>
  <si>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</si>
  <si>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</si>
  <si>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</si>
  <si>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</si>
  <si>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</si>
  <si>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</si>
  <si>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</si>
  <si>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</si>
  <si>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</si>
  <si>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</si>
  <si>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</si>
  <si>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</si>
  <si>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</si>
  <si>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</si>
  <si>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</si>
  <si>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</si>
  <si>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</si>
  <si>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</si>
  <si>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</si>
  <si>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</si>
  <si>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</si>
  <si>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</si>
  <si>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</si>
  <si>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</si>
  <si>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</si>
  <si>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</si>
  <si>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</si>
  <si>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</si>
  <si>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</si>
  <si>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</si>
  <si>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</si>
  <si>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</si>
  <si>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</si>
  <si>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</si>
  <si>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</si>
  <si>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</si>
  <si>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</si>
  <si>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</si>
  <si>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</si>
  <si>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</si>
  <si>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</si>
  <si>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</si>
  <si>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</si>
  <si>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</si>
  <si>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</si>
  <si>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</si>
  <si>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</si>
  <si>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</si>
  <si>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</si>
  <si>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</si>
  <si>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</si>
  <si>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</si>
  <si>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</si>
  <si>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</si>
  <si>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</si>
  <si>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</si>
  <si>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</si>
  <si>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</si>
  <si>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</si>
  <si>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</si>
  <si>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</si>
  <si>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</si>
  <si>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</si>
  <si>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</si>
  <si>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</si>
  <si>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</si>
  <si>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</si>
  <si>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</si>
  <si>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</si>
  <si>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</si>
  <si>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</si>
  <si>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</si>
  <si>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</si>
  <si>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</si>
  <si>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</si>
  <si>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</si>
  <si>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</si>
  <si>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</si>
  <si>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</si>
  <si>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</si>
  <si>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</si>
  <si>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</si>
  <si>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</si>
  <si>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</si>
  <si>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</si>
  <si>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</si>
  <si>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</si>
  <si>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</si>
  <si>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</si>
  <si>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</si>
  <si>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</si>
  <si>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</si>
  <si>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</si>
  <si>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</si>
  <si>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</si>
  <si>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</si>
  <si>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</si>
  <si>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</si>
  <si>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</si>
  <si>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</si>
  <si>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</si>
  <si>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</si>
  <si>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</si>
  <si>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</si>
  <si>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</si>
  <si>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</si>
  <si>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</si>
  <si>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</si>
  <si>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</si>
  <si>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</si>
  <si>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</si>
  <si>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</si>
  <si>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</si>
  <si>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</si>
  <si>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</si>
  <si>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</si>
  <si>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</si>
  <si>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</si>
  <si>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</si>
  <si>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</si>
  <si>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</si>
  <si>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</si>
  <si>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</si>
  <si>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</si>
  <si>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</si>
  <si>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</si>
  <si>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</si>
  <si>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</si>
  <si>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</si>
  <si>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</si>
  <si>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</si>
  <si>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</si>
  <si>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</si>
  <si>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</si>
  <si>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</si>
  <si>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</si>
  <si>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</si>
  <si>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</si>
  <si>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</si>
  <si>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</si>
  <si>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</si>
  <si>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</si>
  <si>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</si>
  <si>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</si>
  <si>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</si>
  <si>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</si>
  <si>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</si>
  <si>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</si>
  <si>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</si>
  <si>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</si>
  <si>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</si>
  <si>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</si>
  <si>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</si>
  <si>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</si>
  <si>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</si>
  <si>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</si>
  <si>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</si>
  <si>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</si>
  <si>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</si>
  <si>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</si>
  <si>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</si>
  <si>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</si>
  <si>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</si>
  <si>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</si>
  <si>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</si>
  <si>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</si>
  <si>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</si>
  <si>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</si>
  <si>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</si>
  <si>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</si>
  <si>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</si>
  <si>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</si>
  <si>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</si>
  <si>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</si>
  <si>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</si>
  <si>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</si>
  <si>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</si>
  <si>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</si>
  <si>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</si>
  <si>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</si>
  <si>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</si>
  <si>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</si>
  <si>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</si>
  <si>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</si>
  <si>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</si>
  <si>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</si>
  <si>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</si>
  <si>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</si>
  <si>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</si>
  <si>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</si>
  <si>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</si>
  <si>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</si>
  <si>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</si>
  <si>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</si>
  <si>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</si>
  <si>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</si>
  <si>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</si>
  <si>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</si>
  <si>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</si>
  <si>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</si>
  <si>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</si>
  <si>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</si>
  <si>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</si>
  <si>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</si>
  <si>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</si>
  <si>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</si>
  <si>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</si>
  <si>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</si>
  <si>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</si>
  <si>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</si>
  <si>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</si>
  <si>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</si>
  <si>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</si>
  <si>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</si>
  <si>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</si>
  <si>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</si>
  <si>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</si>
  <si>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</si>
  <si>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</si>
  <si>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</si>
  <si>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</si>
  <si>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</si>
  <si>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</si>
  <si>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</si>
  <si>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</si>
  <si>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</si>
  <si>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</si>
  <si>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</si>
  <si>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</si>
  <si>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</si>
  <si>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</si>
  <si>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</si>
  <si>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</si>
  <si>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</si>
  <si>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</si>
  <si>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</si>
  <si>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</si>
  <si>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</si>
  <si>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</si>
  <si>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</si>
  <si>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</si>
  <si>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</si>
  <si>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</si>
  <si>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</si>
  <si>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</si>
  <si>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</si>
  <si>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</si>
  <si>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</si>
  <si>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</si>
  <si>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</si>
  <si>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</si>
  <si>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</si>
  <si>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</si>
  <si>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</si>
  <si>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</si>
  <si>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</si>
  <si>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</si>
  <si>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</si>
  <si>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</si>
  <si>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</si>
  <si>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</si>
  <si>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</si>
  <si>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</si>
  <si>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</si>
  <si>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</si>
  <si>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</si>
  <si>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</si>
  <si>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</si>
  <si>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</si>
  <si>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</si>
  <si>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</si>
  <si>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</si>
  <si>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</si>
  <si>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</si>
  <si>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</si>
  <si>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</si>
  <si>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</si>
  <si>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</si>
  <si>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</si>
  <si>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</si>
  <si>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</si>
  <si>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</si>
  <si>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</si>
  <si>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</si>
  <si>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</si>
  <si>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</si>
  <si>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</si>
  <si>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</si>
  <si>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</si>
  <si>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</si>
  <si>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</si>
  <si>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</si>
  <si>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</si>
  <si>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</si>
  <si>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</si>
  <si>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</si>
  <si>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</si>
  <si>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</si>
  <si>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</si>
  <si>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</si>
  <si>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</si>
  <si>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</si>
  <si>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</si>
  <si>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</si>
  <si>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</si>
  <si>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</si>
  <si>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</si>
  <si>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</si>
  <si>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</si>
  <si>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</si>
  <si>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</si>
  <si>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</si>
  <si>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</si>
  <si>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</si>
  <si>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</si>
  <si>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</si>
  <si>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</si>
  <si>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</si>
  <si>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</si>
  <si>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</si>
  <si>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</si>
  <si>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</si>
  <si>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</si>
  <si>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</si>
  <si>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</si>
  <si>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</si>
  <si>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</si>
  <si>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</si>
  <si>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</si>
  <si>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</si>
  <si>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</si>
  <si>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</si>
  <si>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</si>
  <si>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</si>
  <si>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</si>
  <si>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</si>
  <si>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</si>
  <si>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</si>
  <si>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</si>
  <si>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</si>
  <si>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</si>
  <si>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</si>
  <si>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</si>
  <si>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</si>
  <si>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</si>
  <si>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</si>
  <si>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</si>
  <si>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</si>
  <si>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</si>
  <si>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</si>
  <si>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</si>
  <si>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</si>
  <si>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</si>
  <si>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</si>
  <si>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</si>
  <si>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</si>
  <si>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</si>
  <si>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</si>
  <si>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</si>
  <si>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</si>
  <si>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</si>
  <si>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</si>
  <si>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</si>
  <si>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</si>
  <si>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</si>
  <si>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</si>
  <si>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</si>
  <si>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</si>
  <si>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</si>
  <si>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</si>
  <si>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</si>
  <si>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</si>
  <si>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</si>
  <si>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</si>
  <si>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</si>
  <si>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</si>
  <si>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</si>
  <si>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</si>
  <si>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</si>
  <si>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</si>
  <si>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</si>
  <si>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</si>
  <si>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</si>
  <si>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</si>
  <si>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</si>
  <si>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</si>
  <si>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</si>
  <si>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</si>
  <si>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</si>
  <si>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</si>
  <si>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</si>
  <si>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</si>
  <si>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</si>
  <si>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</si>
  <si>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</si>
  <si>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</si>
  <si>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</si>
  <si>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</si>
  <si>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</si>
  <si>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</si>
  <si>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</si>
  <si>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</si>
  <si>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</si>
  <si>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</si>
  <si>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</si>
  <si>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</si>
  <si>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</si>
  <si>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</si>
  <si>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</si>
  <si>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</si>
  <si>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</si>
  <si>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</si>
  <si>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</si>
  <si>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</si>
  <si>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</si>
  <si>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</si>
  <si>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</si>
  <si>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</si>
  <si>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</si>
  <si>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</si>
  <si>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</si>
  <si>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</si>
  <si>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</si>
  <si>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</si>
  <si>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</si>
  <si>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</si>
  <si>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</si>
  <si>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</si>
  <si>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</si>
  <si>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</si>
  <si>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</si>
  <si>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</si>
  <si>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</si>
  <si>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</si>
  <si>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</si>
  <si>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</si>
  <si>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</si>
  <si>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</si>
  <si>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</si>
  <si>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</si>
  <si>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</si>
  <si>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</si>
  <si>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</si>
  <si>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</si>
  <si>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</si>
  <si>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</si>
  <si>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</si>
  <si>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</si>
  <si>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</si>
  <si>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</si>
  <si>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</si>
  <si>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</si>
  <si>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</si>
  <si>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</si>
  <si>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</si>
  <si>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</si>
  <si>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</si>
  <si>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</si>
  <si>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</si>
  <si>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</si>
  <si>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</si>
  <si>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</si>
  <si>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</si>
  <si>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</si>
  <si>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</si>
  <si>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</si>
  <si>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</si>
  <si>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</si>
  <si>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</si>
  <si>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</si>
  <si>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</si>
  <si>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</si>
  <si>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</si>
  <si>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</si>
  <si>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</si>
  <si>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</si>
  <si>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</si>
  <si>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</si>
  <si>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</si>
  <si>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</si>
  <si>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</si>
  <si>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</si>
  <si>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</si>
  <si>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</si>
  <si>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</si>
  <si>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</si>
  <si>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</si>
  <si>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</si>
  <si>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</si>
  <si>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</si>
  <si>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</si>
  <si>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</si>
  <si>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</si>
  <si>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</si>
  <si>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</si>
  <si>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</si>
  <si>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</si>
  <si>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</si>
  <si>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</si>
  <si>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</si>
  <si>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</si>
  <si>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</si>
  <si>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</si>
  <si>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</si>
  <si>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</si>
  <si>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</si>
  <si>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</si>
  <si>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</si>
  <si>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</si>
  <si>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</si>
  <si>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</si>
  <si>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</si>
  <si>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</si>
  <si>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</si>
  <si>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</si>
  <si>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</si>
  <si>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</si>
  <si>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</si>
  <si>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</si>
  <si>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</si>
  <si>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</si>
  <si>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</si>
  <si>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</si>
  <si>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</si>
  <si>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</si>
  <si>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</si>
  <si>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</si>
  <si>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</si>
  <si>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</si>
  <si>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</si>
  <si>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</si>
  <si>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</si>
  <si>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</si>
  <si>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</si>
  <si>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</si>
  <si>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</si>
  <si>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</si>
  <si>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</si>
  <si>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</si>
  <si>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</si>
  <si>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</si>
  <si>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</si>
  <si>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</si>
  <si>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</si>
  <si>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</si>
  <si>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</si>
  <si>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</si>
  <si>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</si>
  <si>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</si>
  <si>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</si>
  <si>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</si>
  <si>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</si>
  <si>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</si>
  <si>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</si>
  <si>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</si>
  <si>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</si>
  <si>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</si>
  <si>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</si>
  <si>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</si>
  <si>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</si>
  <si>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</si>
  <si>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</si>
  <si>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</si>
  <si>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</si>
  <si>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</si>
  <si>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</si>
  <si>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</si>
  <si>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</si>
  <si>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</si>
  <si>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</si>
  <si>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</si>
  <si>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</si>
  <si>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</si>
  <si>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</si>
  <si>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</si>
  <si>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</si>
  <si>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</si>
  <si>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</si>
  <si>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</si>
  <si>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</si>
  <si>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</si>
  <si>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</si>
  <si>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</si>
  <si>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</si>
  <si>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</si>
  <si>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</si>
  <si>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</si>
  <si>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</si>
  <si>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</si>
  <si>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</si>
  <si>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</si>
  <si>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</si>
  <si>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</si>
  <si>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</si>
  <si>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</si>
  <si>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</si>
  <si>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</si>
  <si>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</si>
  <si>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</si>
  <si>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</si>
  <si>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</si>
  <si>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</si>
  <si>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</si>
  <si>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</si>
  <si>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</si>
  <si>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</si>
  <si>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</si>
  <si>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</si>
  <si>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</si>
  <si>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</si>
  <si>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</si>
  <si>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</si>
  <si>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</si>
  <si>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</si>
  <si>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</si>
  <si>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</si>
  <si>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</si>
  <si>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</si>
  <si>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</si>
  <si>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</si>
  <si>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</si>
  <si>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</si>
  <si>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</si>
  <si>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</si>
  <si>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</si>
  <si>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</si>
  <si>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</si>
  <si>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</si>
  <si>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</si>
  <si>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</si>
  <si>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</si>
  <si>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</si>
  <si>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</si>
  <si>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</si>
  <si>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</si>
  <si>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</si>
  <si>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</si>
  <si>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</si>
  <si>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</si>
  <si>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</si>
  <si>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</si>
  <si>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</si>
  <si>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</si>
  <si>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</si>
  <si>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</si>
  <si>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</si>
  <si>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</si>
  <si>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</si>
  <si>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</si>
  <si>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</si>
  <si>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</si>
  <si>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</si>
  <si>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</si>
  <si>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</si>
  <si>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</si>
  <si>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</si>
  <si>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</si>
  <si>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</si>
  <si>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</si>
  <si>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</si>
  <si>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</si>
  <si>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</si>
  <si>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</si>
  <si>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</si>
  <si>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</si>
  <si>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</si>
  <si>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</si>
  <si>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</si>
  <si>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</si>
  <si>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</si>
  <si>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</si>
  <si>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</si>
  <si>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</si>
  <si>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</si>
  <si>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</si>
  <si>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</si>
  <si>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</si>
  <si>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</si>
  <si>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</si>
  <si>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</si>
  <si>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</si>
  <si>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</si>
  <si>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</si>
  <si>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</si>
  <si>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</si>
  <si>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</si>
  <si>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</si>
  <si>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</si>
  <si>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</si>
  <si>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</si>
  <si>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</si>
  <si>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</si>
  <si>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</si>
  <si>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</si>
  <si>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</si>
  <si>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</si>
  <si>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</si>
  <si>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</si>
  <si>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</si>
  <si>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</si>
  <si>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</si>
  <si>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</si>
  <si>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</si>
  <si>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</si>
  <si>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</si>
  <si>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</si>
  <si>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</si>
  <si>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</si>
  <si>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</si>
  <si>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</si>
  <si>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</si>
  <si>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</si>
  <si>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</si>
  <si>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</si>
  <si>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</si>
  <si>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</si>
  <si>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</si>
  <si>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</si>
  <si>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</si>
  <si>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</si>
  <si>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</si>
  <si>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</si>
  <si>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</si>
  <si>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</si>
  <si>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</si>
  <si>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</si>
  <si>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</si>
  <si>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</si>
  <si>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</si>
  <si>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</si>
  <si>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</si>
  <si>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</si>
  <si>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</si>
  <si>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</si>
  <si>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</si>
  <si>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</si>
  <si>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</si>
  <si>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</si>
  <si>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</si>
  <si>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</si>
  <si>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</si>
  <si>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</si>
  <si>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</si>
  <si>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</si>
  <si>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</si>
  <si>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</si>
  <si>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</si>
  <si>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</si>
  <si>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</si>
  <si>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</si>
  <si>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</si>
  <si>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</si>
  <si>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</si>
  <si>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</si>
  <si>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</si>
  <si>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</si>
  <si>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</si>
  <si>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</si>
  <si>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</si>
  <si>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</si>
  <si>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</si>
  <si>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</si>
  <si>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</si>
  <si>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</si>
  <si>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</si>
  <si>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</si>
  <si>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</si>
  <si>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</si>
  <si>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</si>
  <si>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</si>
  <si>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</si>
  <si>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</si>
  <si>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</si>
  <si>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</si>
  <si>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</si>
  <si>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</si>
  <si>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</si>
  <si>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</si>
  <si>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</si>
  <si>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</si>
  <si>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</si>
  <si>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</si>
  <si>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</si>
  <si>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</si>
  <si>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</si>
  <si>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</si>
  <si>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</si>
  <si>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</si>
  <si>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</si>
  <si>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</si>
  <si>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</si>
  <si>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</si>
  <si>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</si>
  <si>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</si>
  <si>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</si>
  <si>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</si>
  <si>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</si>
  <si>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</si>
  <si>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</si>
  <si>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</si>
  <si>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</si>
  <si>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</si>
  <si>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</si>
  <si>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</si>
  <si>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</si>
  <si>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</si>
  <si>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</si>
  <si>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</si>
  <si>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</si>
  <si>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</si>
  <si>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</si>
  <si>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</si>
  <si>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</si>
  <si>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</si>
  <si>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</si>
  <si>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</si>
  <si>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</si>
  <si>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</si>
  <si>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</si>
  <si>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</si>
  <si>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</si>
  <si>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</si>
  <si>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</si>
  <si>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</si>
  <si>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</si>
  <si>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</si>
  <si>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</si>
  <si>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</si>
  <si>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</si>
  <si>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</si>
  <si>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</si>
  <si>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</si>
  <si>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</si>
  <si>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</si>
  <si>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</si>
  <si>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</si>
  <si>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</si>
  <si>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</si>
  <si>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</si>
  <si>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</si>
  <si>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</si>
  <si>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</si>
  <si>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</si>
  <si>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</si>
  <si>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</si>
  <si>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</si>
  <si>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</si>
  <si>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</si>
  <si>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</si>
  <si>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</si>
  <si>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</si>
  <si>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</si>
  <si>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</si>
  <si>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</si>
  <si>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</si>
  <si>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</si>
  <si>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</si>
  <si>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</si>
  <si>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</si>
  <si>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</si>
  <si>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</si>
  <si>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</si>
  <si>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</si>
  <si>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</si>
  <si>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</si>
  <si>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</si>
  <si>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</si>
  <si>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</si>
  <si>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</si>
  <si>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</si>
  <si>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</si>
  <si>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</si>
  <si>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</si>
  <si>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</si>
  <si>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</si>
  <si>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</si>
  <si>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</si>
  <si>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</si>
  <si>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</si>
  <si>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</si>
  <si>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</si>
  <si>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</si>
  <si>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</si>
  <si>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</si>
  <si>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</si>
  <si>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</si>
  <si>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</si>
  <si>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</si>
  <si>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</si>
  <si>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</si>
  <si>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</si>
  <si>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</si>
  <si>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</si>
  <si>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</si>
  <si>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</si>
  <si>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</si>
  <si>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</si>
  <si>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</si>
  <si>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</si>
  <si>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</si>
  <si>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</si>
  <si>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</si>
  <si>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</si>
  <si>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</si>
  <si>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</si>
  <si>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</si>
  <si>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</si>
  <si>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</si>
  <si>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</si>
  <si>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</si>
  <si>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</si>
  <si>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</si>
  <si>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</si>
  <si>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</si>
  <si>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</si>
  <si>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</si>
  <si>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</si>
  <si>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</si>
  <si>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</si>
  <si>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</si>
  <si>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</si>
  <si>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</si>
  <si>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</si>
  <si>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</si>
  <si>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</si>
  <si>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</si>
  <si>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</si>
  <si>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</si>
  <si>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</si>
  <si>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</si>
  <si>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</si>
  <si>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</si>
  <si>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</si>
  <si>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</si>
  <si>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</si>
  <si>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</si>
  <si>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</si>
  <si>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</si>
  <si>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</si>
  <si>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</si>
  <si>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</si>
  <si>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</si>
  <si>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</si>
  <si>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</si>
  <si>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</si>
  <si>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</si>
  <si>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</si>
  <si>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</si>
  <si>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</si>
  <si>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</si>
  <si>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</si>
  <si>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</si>
  <si>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</si>
  <si>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</si>
  <si>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</si>
  <si>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</si>
  <si>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</si>
  <si>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</si>
  <si>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</si>
  <si>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</si>
  <si>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</si>
  <si>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</si>
  <si>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</si>
  <si>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</si>
  <si>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</si>
  <si>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</si>
  <si>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</si>
  <si>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</si>
  <si>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</si>
  <si>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</si>
  <si>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</si>
  <si>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</si>
  <si>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</si>
  <si>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</si>
  <si>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</si>
  <si>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</si>
  <si>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</si>
  <si>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</si>
  <si>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</si>
  <si>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</si>
  <si>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</si>
  <si>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</si>
  <si>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</si>
  <si>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</si>
  <si>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</si>
  <si>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</si>
  <si>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</si>
  <si>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</si>
  <si>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</si>
  <si>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</si>
  <si>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</si>
  <si>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</si>
  <si>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</si>
  <si>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</si>
  <si>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</si>
  <si>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</si>
  <si>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</si>
  <si>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</si>
  <si>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</si>
  <si>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</si>
  <si>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</si>
  <si>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</si>
  <si>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</si>
  <si>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</si>
  <si>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</si>
  <si>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</si>
  <si>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</si>
  <si>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</si>
  <si>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</si>
  <si>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</si>
  <si>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</si>
  <si>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</si>
  <si>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</si>
  <si>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</si>
  <si>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</si>
  <si>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</si>
  <si>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</si>
  <si>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</si>
  <si>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</si>
  <si>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</si>
  <si>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</si>
  <si>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</si>
  <si>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</si>
  <si>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</si>
  <si>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</si>
  <si>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</si>
  <si>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</si>
  <si>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</si>
  <si>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</si>
  <si>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</si>
  <si>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</si>
  <si>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</si>
  <si>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</si>
  <si>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</si>
  <si>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</si>
  <si>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</si>
  <si>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</si>
  <si>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</si>
  <si>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</si>
  <si>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</si>
  <si>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</si>
  <si>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</si>
  <si>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</si>
  <si>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</si>
  <si>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</si>
  <si>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</si>
  <si>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</si>
  <si>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</si>
  <si>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</si>
  <si>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</si>
  <si>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</si>
  <si>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</si>
  <si>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</si>
  <si>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</si>
  <si>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</si>
  <si>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</si>
  <si>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</si>
  <si>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</si>
  <si>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</si>
  <si>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</si>
  <si>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</si>
  <si>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</si>
  <si>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</si>
  <si>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</si>
  <si>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</si>
  <si>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</si>
  <si>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</si>
  <si>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</si>
  <si>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</si>
  <si>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</si>
  <si>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</si>
  <si>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</si>
  <si>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</si>
  <si>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</si>
  <si>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</si>
  <si>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</si>
  <si>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</si>
  <si>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</si>
  <si>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</si>
  <si>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</si>
  <si>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</si>
  <si>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</si>
  <si>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</si>
  <si>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</si>
  <si>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</si>
  <si>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</si>
  <si>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</si>
  <si>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</si>
  <si>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</si>
  <si>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</si>
  <si>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</si>
  <si>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</si>
  <si>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</si>
  <si>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</si>
  <si>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</si>
  <si>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</si>
  <si>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</si>
  <si>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</si>
  <si>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</si>
  <si>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</si>
  <si>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</si>
  <si>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</si>
  <si>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</si>
  <si>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</si>
  <si>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</si>
  <si>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</si>
  <si>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</si>
  <si>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</si>
  <si>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</si>
  <si>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</si>
  <si>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</si>
  <si>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</si>
  <si>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</si>
  <si>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</si>
  <si>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</si>
  <si>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</si>
  <si>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</si>
  <si>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</si>
  <si>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</si>
  <si>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</si>
  <si>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</si>
  <si>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</si>
  <si>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</si>
  <si>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</si>
  <si>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</si>
  <si>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</si>
  <si>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</si>
  <si>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</si>
  <si>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</si>
  <si>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</si>
  <si>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</si>
  <si>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</si>
  <si>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</si>
  <si>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</si>
  <si>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</si>
  <si>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</si>
  <si>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</si>
  <si>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</si>
  <si>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</si>
  <si>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</si>
  <si>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</si>
  <si>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</si>
  <si>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</si>
  <si>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</si>
  <si>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</si>
  <si>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</si>
  <si>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</si>
  <si>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</si>
  <si>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</si>
  <si>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</si>
  <si>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</si>
  <si>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</si>
  <si>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</si>
  <si>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</si>
  <si>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</si>
  <si>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</si>
  <si>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</si>
  <si>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</si>
  <si>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</si>
  <si>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</si>
  <si>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</si>
  <si>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</si>
  <si>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</si>
  <si>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</si>
  <si>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</si>
  <si>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</si>
  <si>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</si>
  <si>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</si>
  <si>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</si>
  <si>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</si>
  <si>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</si>
  <si>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</si>
  <si>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</si>
  <si>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</si>
  <si>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</si>
  <si>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</si>
  <si>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</si>
  <si>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</si>
  <si>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</si>
  <si>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</si>
  <si>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</si>
  <si>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</si>
  <si>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</si>
  <si>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</si>
  <si>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</si>
  <si>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</si>
  <si>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</si>
  <si>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</si>
  <si>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</si>
  <si>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</si>
  <si>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</si>
  <si>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</si>
  <si>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</si>
  <si>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</si>
  <si>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</si>
  <si>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</si>
  <si>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</si>
  <si>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</si>
  <si>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</si>
  <si>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</si>
  <si>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</si>
  <si>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</si>
  <si>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</si>
  <si>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</si>
  <si>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</si>
  <si>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</si>
  <si>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</si>
  <si>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</si>
  <si>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</si>
  <si>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</si>
  <si>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</si>
  <si>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</si>
  <si>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</si>
  <si>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</si>
  <si>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</si>
  <si>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</si>
  <si>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</si>
  <si>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</si>
  <si>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</si>
  <si>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</si>
  <si>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</si>
  <si>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</si>
  <si>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</si>
  <si>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</si>
  <si>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</si>
  <si>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</si>
  <si>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</si>
  <si>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</si>
  <si>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</si>
  <si>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</si>
  <si>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</si>
  <si>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</si>
  <si>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</si>
  <si>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</si>
  <si>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</si>
  <si>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</si>
  <si>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</si>
  <si>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</si>
  <si>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</si>
  <si>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</si>
  <si>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</si>
  <si>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</si>
  <si>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</si>
  <si>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</si>
  <si>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</si>
  <si>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</si>
  <si>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</si>
  <si>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</si>
  <si>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</si>
  <si>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</si>
  <si>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</si>
  <si>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</si>
  <si>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</si>
  <si>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</si>
  <si>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</si>
  <si>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</si>
  <si>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</si>
  <si>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</si>
  <si>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</si>
  <si>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</si>
  <si>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</si>
  <si>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</si>
  <si>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</si>
  <si>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</si>
  <si>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</si>
  <si>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</si>
  <si>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</si>
  <si>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</si>
  <si>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</si>
  <si>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</si>
  <si>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</si>
  <si>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</si>
  <si>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</si>
  <si>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</si>
  <si>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</si>
  <si>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</si>
  <si>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</si>
  <si>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</si>
  <si>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</si>
  <si>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</si>
  <si>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</si>
  <si>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</si>
  <si>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</si>
  <si>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</si>
  <si>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</si>
  <si>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</si>
  <si>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</si>
  <si>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</si>
  <si>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</si>
  <si>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</si>
  <si>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</si>
  <si>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</si>
  <si>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</si>
  <si>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</si>
  <si>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</si>
  <si>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</si>
  <si>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</si>
  <si>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</si>
  <si>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</si>
  <si>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</si>
  <si>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</si>
  <si>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</si>
  <si>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</si>
  <si>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</si>
  <si>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</si>
  <si>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</si>
  <si>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</si>
  <si>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</si>
  <si>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</si>
  <si>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</si>
  <si>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</si>
  <si>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</si>
  <si>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</si>
  <si>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</si>
  <si>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</si>
  <si>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</si>
  <si>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</si>
  <si>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</si>
  <si>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</si>
  <si>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</si>
  <si>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</si>
  <si>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</si>
  <si>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</si>
  <si>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</si>
  <si>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</si>
  <si>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</si>
  <si>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</si>
  <si>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</si>
  <si>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</si>
  <si>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</si>
  <si>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</si>
  <si>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</si>
  <si>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</si>
  <si>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</si>
  <si>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</si>
  <si>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</si>
  <si>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</si>
  <si>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</si>
  <si>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</si>
  <si>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</si>
  <si>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</si>
  <si>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</si>
  <si>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</si>
  <si>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</si>
  <si>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</si>
  <si>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</si>
  <si>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</si>
  <si>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</si>
  <si>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</si>
  <si>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</si>
  <si>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</si>
  <si>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</si>
  <si>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</si>
  <si>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</si>
  <si>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</si>
  <si>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</si>
  <si>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</si>
  <si>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</si>
  <si>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</si>
  <si>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</si>
  <si>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</si>
  <si>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</si>
  <si>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</si>
  <si>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</si>
  <si>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</si>
  <si>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</si>
  <si>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</si>
  <si>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</si>
  <si>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</si>
  <si>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</si>
  <si>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</si>
  <si>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</si>
  <si>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</si>
  <si>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</si>
  <si>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</si>
  <si>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</si>
  <si>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</si>
  <si>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</si>
  <si>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</si>
  <si>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</si>
  <si>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</si>
  <si>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</si>
  <si>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</si>
  <si>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</si>
  <si>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</si>
  <si>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</si>
  <si>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</si>
  <si>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</si>
  <si>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</si>
  <si>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</si>
  <si>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</si>
  <si>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</si>
  <si>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</si>
  <si>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</si>
  <si>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</si>
  <si>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</si>
  <si>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</si>
  <si>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</si>
  <si>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</si>
  <si>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</si>
  <si>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</si>
  <si>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</si>
  <si>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</si>
  <si>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</si>
  <si>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</si>
  <si>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</si>
  <si>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</si>
  <si>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</si>
  <si>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</si>
  <si>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</si>
  <si>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</si>
  <si>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</si>
  <si>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</si>
  <si>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</si>
  <si>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</si>
  <si>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</si>
  <si>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</si>
  <si>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</si>
  <si>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</si>
  <si>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</si>
  <si>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</si>
  <si>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</si>
  <si>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</si>
  <si>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</si>
  <si>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</si>
  <si>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</si>
  <si>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</si>
  <si>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</si>
  <si>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</si>
  <si>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</si>
  <si>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</si>
  <si>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</si>
  <si>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</si>
  <si>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</si>
  <si>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</si>
  <si>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</si>
  <si>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</si>
  <si>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</si>
  <si>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</si>
  <si>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</si>
  <si>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</si>
  <si>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</si>
  <si>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</si>
  <si>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</si>
  <si>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</si>
  <si>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</si>
  <si>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</si>
  <si>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</si>
  <si>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</si>
  <si>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</si>
  <si>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</si>
  <si>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</si>
  <si>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</si>
  <si>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</si>
  <si>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</si>
  <si>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</si>
  <si>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</si>
  <si>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</si>
  <si>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</si>
  <si>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</si>
  <si>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</si>
  <si>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</si>
  <si>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</si>
  <si>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</si>
  <si>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</si>
  <si>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</si>
  <si>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</si>
  <si>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</si>
  <si>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</si>
  <si>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</si>
  <si>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</si>
  <si>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</si>
  <si>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</si>
  <si>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</si>
  <si>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</si>
  <si>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</si>
  <si>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</si>
  <si>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</si>
  <si>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</si>
  <si>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</si>
  <si>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</si>
  <si>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</si>
  <si>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</si>
  <si>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</si>
  <si>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</si>
  <si>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</si>
  <si>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</si>
  <si>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</si>
  <si>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</si>
  <si>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</si>
  <si>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</si>
  <si>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</si>
  <si>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</si>
  <si>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</si>
  <si>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</si>
  <si>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</si>
  <si>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</si>
  <si>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</si>
  <si>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</si>
  <si>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</si>
  <si>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</si>
  <si>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</si>
  <si>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</si>
  <si>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</si>
  <si>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</si>
  <si>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</si>
  <si>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</si>
  <si>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</si>
  <si>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</si>
  <si>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</si>
  <si>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</si>
  <si>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</si>
  <si>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</si>
  <si>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</si>
  <si>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</si>
  <si>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</si>
  <si>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</si>
  <si>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</si>
  <si>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</si>
  <si>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</si>
  <si>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</si>
  <si>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</si>
  <si>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</si>
  <si>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</si>
  <si>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</si>
  <si>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</si>
  <si>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</si>
  <si>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</si>
  <si>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</si>
  <si>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</si>
  <si>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</si>
  <si>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</si>
  <si>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</si>
  <si>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</si>
  <si>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</si>
  <si>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</si>
  <si>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</si>
  <si>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</si>
  <si>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</si>
  <si>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</si>
  <si>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</si>
  <si>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</si>
  <si>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</si>
  <si>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</si>
  <si>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</si>
  <si>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</si>
  <si>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</si>
  <si>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</si>
  <si>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</si>
  <si>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</si>
  <si>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</si>
  <si>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</si>
  <si>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</si>
  <si>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</si>
  <si>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</si>
  <si>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</si>
  <si>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</si>
  <si>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</si>
  <si>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</si>
  <si>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</si>
  <si>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</si>
  <si>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</si>
  <si>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</si>
  <si>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</si>
  <si>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</si>
  <si>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</si>
  <si>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</si>
  <si>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</si>
  <si>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</si>
  <si>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</si>
  <si>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</si>
  <si>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</si>
  <si>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</si>
  <si>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</si>
  <si>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</si>
  <si>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</si>
  <si>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</si>
  <si>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</si>
  <si>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</si>
  <si>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</si>
  <si>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</si>
  <si>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</si>
  <si>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</si>
  <si>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</si>
  <si>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</si>
  <si>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</si>
  <si>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</si>
  <si>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</si>
  <si>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</si>
  <si>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</si>
  <si>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</si>
  <si>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</si>
  <si>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</si>
  <si>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</si>
  <si>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</si>
  <si>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</si>
  <si>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</si>
  <si>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</si>
  <si>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</si>
  <si>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</si>
  <si>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</si>
  <si>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</si>
  <si>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</si>
  <si>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</si>
  <si>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</si>
  <si>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</si>
  <si>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</si>
  <si>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</si>
  <si>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</si>
  <si>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</si>
  <si>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</si>
  <si>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</si>
  <si>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</si>
  <si>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</si>
  <si>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</si>
  <si>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</si>
  <si>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</si>
  <si>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</si>
  <si>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</si>
  <si>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</si>
  <si>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</si>
  <si>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</si>
  <si>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</si>
  <si>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</si>
  <si>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</si>
  <si>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</si>
  <si>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</si>
  <si>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</si>
  <si>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</si>
  <si>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</si>
  <si>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</si>
  <si>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</si>
  <si>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</si>
  <si>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</si>
  <si>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</si>
  <si>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</si>
  <si>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</si>
  <si>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</si>
  <si>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</si>
  <si>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</si>
  <si>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</si>
  <si>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</si>
  <si>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</si>
  <si>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</si>
  <si>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</si>
  <si>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</si>
  <si>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</si>
  <si>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</si>
  <si>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</si>
  <si>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</si>
  <si>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</si>
  <si>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</si>
  <si>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</si>
  <si>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</si>
  <si>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</si>
  <si>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</si>
  <si>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</si>
  <si>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</si>
  <si>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</si>
  <si>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</si>
  <si>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</si>
  <si>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</si>
  <si>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</si>
  <si>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</si>
  <si>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</si>
  <si>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</si>
  <si>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</si>
  <si>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</si>
  <si>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</si>
  <si>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</si>
  <si>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</si>
  <si>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</si>
  <si>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</si>
  <si>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</si>
  <si>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</si>
  <si>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</si>
  <si>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</si>
  <si>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</si>
  <si>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</si>
  <si>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</si>
  <si>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</si>
  <si>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</si>
  <si>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</si>
  <si>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</si>
  <si>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</si>
  <si>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</si>
  <si>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</si>
  <si>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</si>
  <si>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</si>
  <si>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</si>
  <si>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</si>
  <si>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</si>
  <si>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</si>
  <si>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</si>
  <si>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</si>
  <si>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</si>
  <si>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</si>
  <si>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</si>
  <si>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</si>
  <si>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</si>
  <si>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</si>
  <si>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</si>
  <si>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</si>
  <si>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</si>
  <si>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</si>
  <si>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</si>
  <si>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</si>
  <si>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</si>
  <si>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</si>
  <si>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</si>
  <si>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</si>
  <si>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</si>
  <si>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</si>
  <si>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</si>
  <si>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</si>
  <si>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</si>
  <si>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</si>
  <si>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</si>
  <si>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</si>
  <si>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</si>
  <si>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</si>
  <si>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</si>
  <si>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</si>
  <si>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</si>
  <si>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</si>
  <si>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</si>
  <si>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</si>
  <si>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</si>
  <si>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</si>
  <si>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</si>
  <si>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</si>
  <si>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</si>
  <si>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</si>
  <si>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</si>
  <si>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</si>
  <si>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</si>
  <si>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</si>
  <si>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</si>
  <si>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</si>
  <si>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</si>
  <si>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</si>
  <si>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</si>
  <si>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</si>
  <si>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</si>
  <si>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</si>
  <si>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</si>
  <si>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</si>
  <si>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</si>
  <si>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</si>
  <si>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</si>
  <si>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</si>
  <si>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</si>
  <si>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</si>
  <si>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</si>
  <si>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</si>
  <si>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</si>
  <si>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</si>
  <si>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</si>
  <si>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</si>
  <si>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</si>
  <si>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</si>
  <si>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</si>
  <si>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</si>
  <si>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</si>
  <si>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</si>
  <si>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</si>
  <si>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</si>
  <si>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</si>
  <si>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</si>
  <si>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</si>
  <si>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</si>
  <si>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</si>
  <si>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</si>
  <si>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</si>
  <si>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</si>
  <si>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</si>
  <si>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</si>
  <si>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</si>
  <si>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</si>
  <si>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</si>
  <si>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</si>
  <si>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</si>
  <si>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</si>
  <si>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</si>
  <si>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</si>
  <si>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</si>
  <si>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</si>
  <si>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</si>
  <si>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</si>
  <si>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</si>
  <si>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</si>
  <si>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</si>
  <si>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</si>
  <si>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</si>
  <si>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</si>
  <si>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</si>
  <si>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</si>
  <si>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</si>
  <si>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</si>
  <si>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</si>
  <si>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</si>
  <si>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</si>
  <si>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</si>
  <si>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</si>
  <si>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</si>
  <si>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</si>
  <si>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</si>
  <si>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</si>
  <si>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</si>
  <si>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</si>
  <si>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</si>
  <si>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</si>
  <si>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</si>
  <si>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</si>
  <si>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</si>
  <si>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</si>
  <si>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</si>
  <si>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</si>
  <si>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</si>
  <si>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</si>
  <si>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</si>
  <si>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</si>
  <si>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</si>
  <si>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</si>
  <si>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</si>
  <si>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</si>
  <si>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</si>
  <si>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</si>
  <si>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</si>
  <si>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</si>
  <si>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</si>
  <si>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</si>
  <si>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</si>
  <si>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</si>
  <si>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</si>
  <si>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</si>
  <si>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</si>
  <si>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</si>
  <si>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</si>
  <si>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</si>
  <si>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</si>
  <si>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</si>
  <si>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</si>
  <si>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</si>
  <si>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</si>
  <si>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</si>
  <si>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</si>
  <si>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</si>
  <si>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</si>
  <si>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</si>
  <si>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</si>
  <si>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</si>
  <si>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</si>
  <si>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</si>
  <si>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</si>
  <si>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</si>
  <si>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</si>
  <si>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</si>
  <si>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</si>
  <si>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</si>
  <si>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</si>
  <si>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</si>
  <si>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</si>
  <si>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</si>
  <si>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</si>
  <si>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</si>
  <si>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</si>
  <si>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</si>
  <si>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</si>
  <si>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</si>
  <si>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</si>
  <si>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</si>
  <si>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</si>
  <si>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</si>
  <si>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</si>
  <si>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</si>
  <si>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</si>
  <si>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</si>
  <si>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</si>
  <si>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</si>
  <si>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</si>
  <si>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</si>
  <si>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</si>
  <si>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</si>
  <si>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</si>
  <si>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</si>
  <si>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</si>
  <si>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</si>
  <si>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</si>
  <si>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</si>
  <si>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</si>
  <si>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</si>
  <si>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</si>
  <si>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</si>
  <si>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</si>
  <si>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</si>
  <si>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</si>
  <si>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</si>
  <si>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</si>
  <si>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</si>
  <si>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</si>
  <si>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</si>
  <si>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</si>
  <si>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</si>
  <si>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</si>
  <si>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</si>
  <si>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</si>
  <si>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</si>
  <si>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</si>
  <si>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</si>
  <si>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</si>
  <si>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</si>
  <si>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</si>
  <si>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</si>
  <si>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</si>
  <si>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</si>
  <si>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</si>
  <si>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</si>
  <si>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</si>
  <si>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</si>
  <si>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</si>
  <si>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</si>
  <si>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</si>
  <si>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</si>
  <si>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</si>
  <si>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</si>
  <si>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</si>
  <si>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</si>
  <si>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</si>
  <si>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</si>
  <si>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</si>
  <si>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</si>
  <si>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</si>
  <si>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</si>
  <si>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</si>
  <si>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</si>
  <si>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</si>
  <si>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</si>
  <si>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</si>
  <si>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</si>
  <si>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</si>
  <si>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</si>
  <si>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</si>
  <si>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</si>
  <si>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</si>
  <si>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</si>
  <si>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</si>
  <si>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</si>
  <si>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</si>
  <si>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</si>
  <si>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</si>
  <si>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</si>
  <si>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</si>
  <si>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</si>
  <si>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</si>
  <si>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</si>
  <si>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</si>
  <si>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</si>
  <si>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</si>
  <si>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</si>
  <si>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</si>
  <si>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</si>
  <si>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</si>
  <si>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</si>
  <si>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</si>
  <si>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</si>
  <si>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</si>
  <si>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</si>
  <si>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</si>
  <si>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</si>
  <si>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</si>
  <si>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</si>
  <si>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</si>
  <si>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</si>
  <si>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</si>
  <si>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</si>
  <si>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</si>
  <si>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</si>
  <si>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</si>
  <si>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</si>
  <si>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</si>
  <si>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</si>
  <si>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</si>
  <si>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</si>
  <si>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</si>
  <si>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</si>
  <si>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</si>
  <si>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</si>
  <si>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</si>
  <si>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</si>
  <si>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</si>
  <si>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</si>
  <si>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</si>
  <si>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</si>
  <si>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</si>
  <si>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</si>
  <si>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</si>
  <si>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</si>
  <si>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</si>
  <si>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</si>
  <si>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</si>
  <si>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</si>
  <si>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</si>
  <si>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</si>
  <si>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</si>
  <si>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</si>
  <si>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</si>
  <si>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</si>
  <si>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</si>
  <si>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</si>
  <si>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</si>
  <si>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</si>
  <si>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</si>
  <si>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</si>
  <si>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</si>
  <si>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</si>
  <si>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</si>
  <si>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</si>
  <si>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</si>
  <si>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</si>
  <si>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</si>
  <si>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</si>
  <si>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</si>
  <si>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</si>
  <si>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</si>
  <si>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</si>
  <si>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</si>
  <si>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</si>
  <si>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</si>
  <si>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</si>
  <si>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</si>
  <si>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</si>
  <si>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</si>
  <si>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</si>
  <si>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</si>
  <si>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</si>
  <si>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</si>
  <si>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</si>
  <si>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</si>
  <si>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</si>
  <si>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</si>
  <si>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</si>
  <si>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</si>
  <si>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</si>
  <si>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</si>
  <si>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</si>
  <si>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</si>
  <si>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</si>
  <si>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</si>
  <si>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</si>
  <si>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</si>
  <si>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</si>
  <si>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</si>
  <si>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</si>
  <si>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</si>
  <si>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</si>
  <si>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</si>
  <si>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</si>
  <si>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</si>
  <si>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</si>
  <si>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</si>
  <si>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</si>
  <si>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</si>
  <si>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</si>
  <si>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</si>
  <si>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</si>
  <si>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</si>
  <si>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</si>
  <si>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</si>
  <si>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</si>
  <si>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</si>
  <si>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</si>
  <si>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</si>
  <si>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</si>
  <si>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</si>
  <si>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</si>
  <si>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</si>
  <si>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</si>
  <si>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</si>
  <si>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</si>
  <si>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</si>
  <si>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</si>
  <si>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</si>
  <si>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</si>
  <si>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</si>
  <si>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</si>
  <si>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</si>
  <si>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</si>
  <si>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</si>
  <si>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</si>
  <si>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</si>
  <si>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</si>
  <si>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</si>
  <si>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</si>
  <si>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</si>
  <si>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</si>
  <si>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</si>
  <si>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</si>
  <si>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</si>
  <si>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</si>
  <si>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</si>
  <si>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</si>
  <si>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</si>
  <si>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</si>
  <si>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</si>
  <si>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</si>
  <si>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</si>
  <si>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</si>
  <si>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</si>
  <si>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</si>
  <si>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</si>
  <si>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</si>
  <si>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</si>
  <si>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</si>
  <si>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</si>
  <si>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</si>
  <si>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</si>
  <si>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</si>
  <si>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</si>
  <si>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</si>
  <si>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</si>
  <si>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</si>
  <si>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</si>
  <si>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</si>
  <si>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</si>
  <si>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</si>
  <si>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</si>
  <si>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</si>
  <si>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</si>
  <si>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</si>
  <si>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</si>
  <si>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</si>
  <si>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</si>
  <si>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</si>
  <si>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</si>
  <si>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</si>
  <si>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</si>
  <si>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</si>
  <si>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</si>
  <si>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</si>
  <si>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</si>
  <si>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</si>
  <si>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</si>
  <si>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</si>
  <si>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</si>
  <si>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</si>
  <si>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</si>
  <si>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</si>
  <si>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</si>
  <si>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</si>
  <si>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</si>
  <si>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</si>
  <si>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</si>
  <si>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</si>
  <si>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</si>
  <si>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</si>
  <si>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</si>
  <si>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</si>
  <si>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</si>
  <si>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</si>
  <si>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</si>
  <si>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</si>
  <si>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</si>
  <si>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</si>
  <si>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</si>
  <si>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</si>
  <si>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</si>
  <si>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</si>
  <si>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</si>
  <si>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</si>
  <si>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</si>
  <si>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</si>
  <si>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</si>
  <si>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</si>
  <si>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</si>
  <si>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</si>
  <si>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</si>
  <si>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</si>
  <si>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</si>
  <si>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</si>
  <si>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</si>
  <si>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</si>
  <si>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</si>
  <si>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</si>
  <si>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</si>
  <si>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</si>
  <si>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</si>
  <si>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</si>
  <si>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</si>
  <si>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</si>
  <si>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</si>
  <si>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</si>
  <si>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</si>
  <si>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</si>
  <si>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</si>
  <si>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</si>
  <si>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</si>
  <si>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</si>
  <si>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</si>
  <si>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</si>
  <si>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</si>
  <si>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</si>
  <si>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</si>
  <si>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</si>
  <si>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</si>
  <si>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</si>
  <si>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</si>
  <si>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</si>
  <si>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</si>
  <si>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</si>
  <si>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</si>
  <si>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</si>
  <si>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</si>
  <si>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</si>
  <si>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</si>
  <si>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</si>
  <si>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</si>
  <si>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</si>
  <si>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</si>
  <si>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</si>
  <si>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</si>
  <si>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</si>
  <si>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</si>
  <si>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</si>
  <si>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</si>
  <si>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</si>
  <si>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</si>
  <si>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</si>
  <si>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</si>
  <si>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</si>
  <si>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</si>
  <si>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</si>
  <si>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</si>
  <si>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</si>
  <si>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</si>
  <si>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</si>
  <si>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</si>
  <si>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</si>
  <si>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</si>
  <si>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</si>
  <si>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</si>
  <si>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</si>
  <si>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</si>
  <si>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</si>
  <si>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</si>
  <si>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</si>
  <si>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</si>
  <si>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</si>
  <si>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</si>
  <si>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</si>
  <si>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</si>
  <si>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</si>
  <si>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</si>
  <si>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</si>
  <si>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</si>
  <si>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</si>
  <si>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</si>
  <si>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</si>
  <si>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</si>
  <si>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</si>
  <si>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</si>
  <si>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</si>
  <si>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</si>
  <si>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</si>
  <si>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</si>
  <si>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</si>
  <si>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</si>
  <si>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</si>
  <si>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</si>
  <si>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</si>
  <si>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</si>
  <si>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</si>
  <si>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</si>
  <si>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</si>
  <si>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</si>
  <si>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</si>
  <si>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</si>
  <si>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</si>
  <si>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</si>
  <si>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</si>
  <si>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</si>
  <si>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</si>
  <si>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</si>
  <si>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</si>
  <si>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</si>
  <si>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</si>
  <si>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</si>
  <si>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</si>
  <si>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</si>
  <si>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</si>
  <si>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</si>
  <si>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</si>
  <si>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</si>
  <si>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</si>
  <si>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</si>
  <si>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</si>
  <si>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</si>
  <si>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</si>
  <si>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</si>
  <si>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</si>
  <si>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</si>
  <si>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</si>
  <si>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</si>
  <si>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</si>
  <si>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</si>
  <si>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</si>
  <si>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</si>
  <si>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</si>
  <si>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</si>
  <si>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</si>
  <si>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</si>
  <si>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</si>
  <si>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</si>
  <si>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</si>
  <si>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</si>
  <si>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</si>
  <si>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</si>
  <si>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</si>
  <si>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</si>
  <si>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</si>
  <si>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</si>
  <si>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</si>
  <si>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</si>
  <si>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</si>
  <si>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</si>
  <si>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</si>
  <si>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</si>
  <si>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</si>
  <si>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</si>
  <si>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</si>
  <si>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</si>
  <si>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</si>
  <si>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</si>
  <si>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</si>
  <si>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</si>
  <si>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</si>
  <si>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</si>
  <si>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</si>
  <si>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</si>
  <si>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</si>
  <si>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</si>
  <si>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</si>
  <si>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</si>
  <si>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</si>
  <si>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</si>
  <si>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</si>
  <si>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</si>
  <si>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</si>
  <si>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</si>
  <si>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</si>
  <si>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</si>
  <si>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</si>
  <si>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</si>
  <si>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</si>
  <si>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</si>
  <si>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</si>
  <si>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</si>
  <si>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</si>
  <si>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</si>
  <si>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</si>
  <si>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</si>
  <si>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</si>
  <si>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</si>
  <si>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</si>
  <si>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</si>
  <si>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</si>
  <si>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</si>
  <si>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</si>
  <si>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</si>
  <si>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</si>
  <si>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</si>
  <si>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</si>
  <si>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</si>
  <si>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</si>
  <si>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</si>
  <si>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</si>
  <si>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</si>
  <si>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</si>
  <si>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</si>
  <si>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</si>
  <si>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</si>
  <si>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</si>
  <si>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</si>
  <si>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</si>
  <si>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</si>
  <si>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</si>
  <si>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</si>
  <si>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</si>
  <si>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</si>
  <si>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</si>
  <si>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</si>
  <si>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</si>
  <si>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</si>
  <si>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</si>
  <si>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</si>
  <si>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</si>
  <si>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</si>
  <si>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</si>
  <si>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</si>
  <si>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</si>
  <si>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</si>
  <si>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</si>
  <si>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</si>
  <si>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</si>
  <si>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</si>
  <si>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</si>
  <si>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</si>
  <si>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</si>
  <si>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</si>
  <si>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</si>
  <si>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</si>
  <si>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</si>
  <si>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</si>
  <si>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</si>
  <si>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</si>
  <si>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</si>
  <si>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</si>
  <si>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</si>
  <si>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</si>
  <si>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</si>
  <si>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</si>
  <si>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</si>
  <si>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</si>
  <si>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</si>
  <si>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</si>
  <si>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</si>
  <si>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</si>
  <si>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</si>
  <si>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</si>
  <si>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</si>
  <si>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</si>
  <si>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</si>
  <si>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</si>
  <si>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</si>
  <si>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</si>
  <si>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</si>
  <si>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</si>
  <si>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</si>
  <si>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</si>
  <si>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</si>
  <si>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</si>
  <si>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</si>
  <si>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</si>
  <si>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</si>
  <si>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</si>
  <si>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</si>
  <si>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</si>
  <si>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</si>
  <si>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</si>
  <si>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</si>
  <si>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</si>
  <si>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</si>
  <si>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</si>
  <si>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</si>
  <si>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</si>
  <si>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</si>
  <si>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</si>
  <si>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</si>
  <si>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</si>
  <si>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</si>
  <si>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</si>
  <si>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</si>
  <si>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</si>
  <si>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</si>
  <si>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</si>
  <si>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</si>
  <si>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</si>
  <si>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</si>
  <si>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</si>
  <si>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</si>
  <si>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</si>
  <si>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</si>
  <si>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</si>
  <si>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</si>
  <si>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</si>
  <si>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</si>
  <si>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</si>
  <si>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</si>
  <si>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</si>
  <si>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</si>
  <si>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</si>
  <si>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</si>
  <si>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</si>
  <si>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</si>
  <si>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</si>
  <si>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</si>
  <si>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</si>
  <si>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</si>
  <si>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</si>
  <si>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</si>
  <si>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</si>
  <si>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</si>
  <si>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</si>
  <si>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</si>
  <si>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</si>
  <si>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</si>
  <si>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</si>
  <si>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</si>
  <si>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</si>
  <si>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</si>
  <si>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</si>
  <si>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</si>
  <si>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</si>
  <si>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</si>
  <si>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</si>
  <si>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</si>
  <si>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</si>
  <si>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</si>
  <si>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</si>
  <si>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</si>
  <si>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</si>
  <si>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</si>
  <si>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</si>
  <si>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</si>
  <si>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</si>
  <si>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</si>
  <si>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</si>
  <si>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</si>
  <si>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</si>
  <si>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</si>
  <si>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</si>
  <si>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</si>
  <si>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</si>
  <si>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</si>
  <si>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</si>
  <si>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</si>
  <si>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</si>
  <si>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</si>
  <si>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</si>
  <si>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</si>
  <si>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</si>
  <si>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</si>
  <si>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</si>
  <si>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</si>
  <si>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</si>
  <si>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</si>
  <si>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</si>
  <si>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</si>
  <si>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</si>
  <si>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</si>
  <si>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</si>
  <si>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</si>
  <si>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</si>
  <si>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</si>
  <si>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</si>
  <si>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</si>
  <si>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</si>
  <si>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</si>
  <si>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</si>
  <si>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</si>
  <si>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</si>
  <si>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</si>
  <si>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</si>
  <si>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</si>
  <si>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</si>
  <si>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</si>
  <si>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</si>
  <si>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</si>
  <si>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</si>
  <si>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</si>
  <si>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</si>
  <si>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</si>
  <si>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</si>
  <si>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</si>
  <si>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</si>
  <si>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</si>
  <si>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</si>
  <si>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</si>
  <si>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</si>
  <si>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</si>
  <si>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</si>
  <si>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</si>
  <si>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</si>
  <si>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</si>
  <si>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</si>
  <si>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</si>
  <si>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</si>
  <si>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</si>
  <si>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</si>
  <si>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</si>
  <si>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</si>
  <si>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</si>
  <si>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</si>
  <si>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</si>
  <si>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</si>
  <si>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</si>
  <si>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</si>
  <si>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</si>
  <si>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</si>
  <si>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</si>
  <si>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</si>
  <si>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</si>
  <si>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</si>
  <si>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</si>
  <si>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</si>
  <si>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</si>
  <si>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</si>
  <si>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</si>
  <si>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</si>
  <si>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</si>
  <si>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</si>
  <si>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</si>
  <si>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</si>
  <si>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</si>
  <si>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</si>
  <si>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</si>
  <si>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</si>
  <si>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</si>
  <si>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</si>
  <si>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</si>
  <si>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</si>
  <si>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</si>
  <si>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</si>
  <si>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</si>
  <si>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</si>
  <si>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</si>
  <si>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</si>
  <si>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</si>
  <si>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</si>
  <si>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</si>
  <si>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</si>
  <si>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</si>
  <si>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</si>
  <si>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</si>
  <si>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</si>
  <si>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</si>
  <si>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</si>
  <si>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</si>
  <si>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</si>
  <si>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</si>
  <si>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</si>
  <si>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</si>
  <si>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</si>
  <si>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</si>
  <si>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</si>
  <si>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</si>
  <si>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</si>
  <si>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</si>
  <si>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</si>
  <si>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</si>
  <si>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</si>
  <si>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</si>
  <si>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</si>
  <si>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</si>
  <si>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</si>
  <si>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</si>
  <si>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</si>
  <si>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</si>
  <si>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</si>
  <si>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</si>
  <si>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</si>
  <si>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</si>
  <si>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</si>
  <si>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</si>
  <si>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</si>
  <si>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</si>
  <si>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</si>
  <si>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</si>
  <si>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</si>
  <si>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</si>
  <si>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</si>
  <si>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</si>
  <si>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</si>
  <si>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</si>
  <si>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</si>
  <si>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</si>
  <si>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</si>
  <si>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</si>
  <si>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</si>
  <si>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</si>
  <si>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</si>
  <si>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</si>
  <si>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</si>
  <si>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</si>
  <si>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</si>
  <si>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</si>
  <si>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</si>
  <si>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</si>
  <si>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</si>
  <si>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</si>
  <si>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</si>
  <si>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</si>
  <si>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</si>
  <si>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</si>
  <si>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</si>
  <si>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</si>
  <si>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</si>
  <si>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</si>
  <si>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</si>
  <si>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</si>
  <si>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</si>
  <si>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</si>
  <si>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</si>
  <si>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</si>
  <si>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</si>
  <si>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</si>
  <si>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</si>
  <si>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</si>
  <si>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</si>
  <si>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</si>
  <si>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</si>
  <si>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</si>
  <si>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</si>
  <si>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</si>
  <si>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</si>
  <si>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</si>
  <si>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</si>
  <si>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</si>
  <si>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</si>
  <si>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</si>
  <si>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</si>
  <si>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</si>
  <si>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</si>
  <si>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</si>
  <si>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</si>
  <si>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</si>
  <si>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</si>
  <si>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</si>
  <si>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</si>
  <si>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</si>
  <si>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</si>
  <si>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</si>
  <si>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</si>
  <si>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</si>
  <si>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</si>
  <si>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</si>
  <si>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</si>
  <si>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</si>
  <si>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</si>
  <si>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</si>
  <si>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</si>
  <si>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</si>
  <si>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</si>
  <si>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</si>
  <si>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</si>
  <si>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</si>
  <si>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</si>
  <si>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</si>
  <si>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</si>
  <si>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</si>
  <si>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</si>
  <si>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</si>
  <si>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</si>
  <si>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</si>
  <si>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</si>
  <si>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</si>
  <si>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</si>
  <si>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</si>
  <si>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</si>
  <si>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</si>
  <si>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</si>
  <si>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</si>
  <si>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</si>
  <si>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</si>
  <si>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</si>
  <si>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</si>
  <si>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</si>
  <si>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</si>
  <si>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</si>
  <si>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</si>
  <si>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</si>
  <si>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</si>
  <si>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</si>
  <si>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</si>
  <si>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</si>
  <si>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</si>
  <si>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</si>
  <si>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</si>
  <si>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</si>
  <si>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</si>
  <si>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</si>
  <si>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</si>
  <si>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</si>
  <si>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</si>
  <si>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</si>
  <si>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</si>
  <si>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</si>
  <si>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</si>
  <si>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</si>
  <si>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</si>
  <si>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</si>
  <si>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</si>
  <si>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</si>
  <si>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</si>
  <si>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</si>
  <si>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</si>
  <si>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</si>
  <si>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</si>
  <si>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</si>
  <si>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</si>
  <si>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</si>
  <si>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</si>
  <si>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</si>
  <si>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</si>
  <si>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</si>
  <si>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</si>
  <si>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</si>
  <si>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</si>
  <si>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</si>
  <si>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</si>
  <si>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</si>
  <si>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</si>
  <si>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</si>
  <si>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</si>
  <si>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</si>
  <si>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</si>
  <si>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</si>
  <si>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</si>
  <si>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</si>
  <si>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</si>
  <si>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</si>
  <si>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</si>
  <si>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</si>
  <si>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</si>
  <si>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</si>
  <si>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</si>
  <si>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</si>
  <si>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</si>
  <si>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</si>
  <si>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</si>
  <si>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</si>
  <si>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</si>
  <si>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</si>
  <si>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</si>
  <si>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</si>
  <si>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</si>
  <si>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</si>
  <si>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</si>
  <si>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</si>
  <si>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</si>
  <si>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</si>
  <si>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</si>
  <si>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</si>
  <si>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</si>
  <si>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</si>
  <si>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</si>
  <si>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</si>
  <si>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</si>
  <si>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</si>
  <si>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</si>
  <si>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</si>
  <si>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</si>
  <si>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</si>
  <si>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</si>
  <si>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</si>
  <si>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</si>
  <si>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</si>
  <si>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</si>
  <si>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</si>
  <si>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</si>
  <si>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</si>
  <si>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</si>
  <si>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</si>
  <si>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</si>
  <si>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</si>
  <si>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</si>
  <si>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</si>
  <si>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</si>
  <si>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</si>
  <si>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</si>
  <si>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</si>
  <si>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</si>
  <si>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</si>
  <si>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</si>
  <si>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</si>
  <si>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</si>
  <si>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</si>
  <si>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</si>
  <si>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</si>
  <si>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</si>
  <si>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</si>
  <si>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</si>
  <si>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</si>
  <si>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</si>
  <si>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</si>
  <si>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</si>
  <si>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</si>
  <si>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</si>
  <si>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</si>
  <si>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</si>
  <si>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</si>
  <si>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</si>
  <si>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</si>
  <si>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</si>
  <si>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</si>
  <si>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</si>
  <si>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</si>
  <si>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</si>
  <si>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</si>
  <si>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</si>
  <si>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</si>
  <si>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</si>
  <si>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</si>
  <si>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</si>
  <si>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</si>
  <si>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</si>
  <si>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</si>
  <si>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</si>
  <si>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</si>
  <si>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</si>
  <si>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</si>
  <si>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</si>
  <si>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</si>
  <si>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</si>
  <si>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</si>
  <si>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</si>
  <si>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</si>
  <si>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</si>
  <si>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</si>
  <si>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</si>
  <si>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</si>
  <si>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</si>
  <si>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</si>
  <si>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</si>
  <si>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</si>
  <si>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</si>
  <si>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</si>
  <si>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</si>
  <si>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</si>
  <si>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</si>
  <si>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</si>
  <si>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</si>
  <si>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</si>
  <si>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</si>
  <si>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</si>
  <si>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</si>
  <si>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</si>
  <si>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</si>
  <si>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</si>
  <si>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</si>
  <si>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</si>
  <si>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</si>
  <si>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</si>
  <si>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</si>
  <si>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</si>
  <si>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</si>
  <si>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</si>
  <si>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</si>
  <si>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</si>
  <si>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</si>
  <si>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</si>
  <si>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</si>
  <si>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</si>
  <si>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</si>
  <si>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</si>
  <si>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</si>
  <si>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</si>
  <si>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</si>
  <si>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</si>
  <si>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</si>
  <si>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</si>
  <si>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</si>
  <si>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</si>
  <si>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</si>
  <si>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</si>
  <si>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</si>
  <si>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</si>
  <si>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</si>
  <si>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</si>
  <si>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</si>
  <si>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</si>
  <si>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</si>
  <si>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</si>
  <si>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</si>
  <si>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</si>
  <si>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</si>
  <si>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</si>
  <si>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</si>
  <si>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</si>
  <si>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</si>
  <si>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</si>
  <si>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</si>
  <si>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</si>
  <si>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</si>
  <si>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</si>
  <si>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</si>
  <si>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</si>
  <si>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</si>
  <si>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</si>
  <si>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</si>
  <si>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</si>
  <si>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</si>
  <si>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</si>
  <si>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</si>
  <si>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</si>
  <si>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</si>
  <si>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</si>
  <si>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</si>
  <si>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</si>
  <si>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</si>
  <si>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</si>
  <si>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</si>
  <si>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</si>
  <si>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</si>
  <si>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</si>
  <si>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</si>
  <si>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</si>
  <si>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</si>
  <si>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</si>
  <si>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</si>
  <si>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</si>
  <si>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</si>
  <si>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</si>
  <si>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</si>
  <si>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</si>
  <si>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</si>
  <si>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</si>
  <si>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</si>
  <si>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</si>
  <si>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</si>
  <si>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</si>
  <si>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</si>
  <si>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</si>
  <si>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</si>
  <si>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</si>
  <si>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</si>
  <si>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</si>
  <si>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</si>
  <si>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</si>
  <si>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</si>
  <si>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</si>
  <si>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</si>
  <si>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</si>
  <si>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</si>
  <si>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</si>
  <si>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</si>
  <si>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</si>
  <si>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</si>
  <si>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</si>
  <si>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</si>
  <si>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</si>
  <si>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</si>
  <si>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</si>
  <si>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</si>
  <si>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</si>
  <si>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</si>
  <si>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</si>
  <si>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</si>
  <si>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</si>
  <si>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</si>
  <si>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</si>
  <si>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</si>
  <si>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</si>
  <si>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</si>
  <si>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</si>
  <si>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</si>
  <si>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</si>
  <si>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</si>
  <si>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</si>
  <si>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</si>
  <si>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</si>
  <si>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</si>
  <si>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</si>
  <si>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</si>
  <si>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</si>
  <si>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</si>
  <si>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</si>
  <si>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</si>
  <si>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</si>
  <si>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</si>
  <si>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</si>
  <si>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</si>
  <si>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</si>
  <si>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</si>
  <si>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</si>
  <si>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</si>
  <si>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</si>
  <si>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</si>
  <si>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</si>
  <si>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</si>
  <si>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</si>
  <si>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</si>
  <si>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</si>
  <si>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</si>
  <si>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</si>
  <si>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</si>
  <si>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</si>
  <si>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</si>
  <si>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</si>
  <si>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</si>
  <si>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</si>
  <si>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</si>
  <si>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</si>
  <si>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</si>
  <si>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</si>
  <si>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</si>
  <si>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</si>
  <si>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</si>
  <si>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</si>
  <si>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</si>
  <si>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</si>
  <si>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</si>
  <si>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</si>
  <si>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</si>
  <si>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</si>
  <si>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</si>
  <si>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</si>
  <si>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</si>
  <si>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</si>
  <si>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</si>
  <si>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</si>
  <si>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</si>
  <si>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</si>
  <si>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</si>
  <si>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</si>
  <si>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</si>
  <si>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</si>
  <si>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</si>
  <si>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</si>
  <si>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</si>
  <si>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</si>
  <si>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</si>
  <si>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</si>
  <si>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</si>
  <si>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</si>
  <si>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</si>
  <si>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</si>
  <si>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</si>
  <si>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</si>
  <si>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</si>
  <si>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</si>
  <si>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</si>
  <si>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</si>
  <si>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</si>
  <si>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</si>
  <si>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</si>
  <si>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</si>
  <si>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</si>
  <si>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</si>
  <si>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</si>
  <si>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</si>
  <si>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</si>
  <si>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</si>
  <si>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</si>
  <si>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</si>
  <si>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</si>
  <si>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</si>
  <si>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</si>
  <si>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</si>
  <si>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</si>
  <si>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</si>
  <si>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</si>
  <si>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</si>
  <si>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</si>
  <si>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</si>
  <si>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</si>
  <si>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</si>
  <si>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</si>
  <si>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</si>
  <si>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</si>
  <si>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</si>
  <si>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</si>
  <si>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</si>
  <si>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</si>
  <si>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</si>
  <si>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</si>
  <si>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</si>
  <si>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</si>
  <si>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</si>
  <si>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</si>
  <si>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</si>
  <si>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</si>
  <si>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</si>
  <si>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</si>
  <si>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</si>
  <si>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</si>
  <si>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</si>
  <si>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</si>
  <si>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</si>
  <si>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</si>
  <si>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</si>
  <si>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</si>
  <si>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</si>
  <si>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</si>
  <si>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</si>
  <si>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</si>
  <si>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</si>
  <si>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</si>
  <si>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</si>
  <si>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</si>
  <si>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</si>
  <si>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</si>
  <si>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</si>
  <si>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</si>
  <si>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</si>
  <si>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</si>
  <si>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</si>
  <si>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</si>
  <si>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</si>
  <si>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</si>
  <si>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</si>
  <si>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</si>
  <si>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</si>
  <si>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</si>
  <si>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</si>
  <si>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</si>
  <si>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</si>
  <si>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</si>
  <si>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</si>
  <si>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</si>
  <si>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</si>
  <si>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</si>
  <si>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</si>
  <si>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</si>
  <si>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</si>
  <si>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</si>
  <si>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</si>
  <si>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</si>
  <si>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</si>
  <si>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</si>
  <si>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</si>
  <si>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</si>
  <si>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</si>
  <si>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</si>
  <si>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</si>
  <si>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</si>
  <si>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</si>
  <si>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</si>
  <si>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</si>
  <si>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</si>
  <si>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</si>
  <si>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</si>
  <si>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</si>
  <si>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</si>
  <si>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</si>
  <si>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</si>
  <si>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</si>
  <si>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</si>
  <si>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</si>
  <si>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</si>
  <si>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</si>
  <si>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</si>
  <si>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</si>
  <si>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</si>
  <si>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</si>
  <si>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</si>
  <si>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</si>
  <si>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</si>
  <si>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</si>
  <si>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</si>
  <si>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</si>
  <si>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</si>
  <si>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</si>
  <si>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</si>
  <si>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</si>
  <si>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</si>
  <si>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</si>
  <si>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</si>
  <si>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</si>
  <si>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</si>
  <si>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</si>
  <si>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</si>
  <si>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</si>
  <si>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</si>
  <si>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</si>
  <si>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</si>
  <si>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</si>
  <si>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</si>
  <si>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</si>
  <si>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</si>
  <si>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</si>
  <si>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</si>
  <si>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</si>
  <si>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</si>
  <si>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</si>
  <si>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</si>
  <si>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</si>
  <si>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</si>
  <si>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</si>
  <si>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</si>
  <si>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</si>
  <si>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</si>
  <si>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</si>
  <si>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</si>
  <si>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</si>
  <si>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</si>
  <si>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</si>
  <si>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</si>
  <si>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</si>
  <si>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</si>
  <si>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</si>
  <si>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</si>
  <si>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</si>
  <si>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</si>
  <si>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</si>
  <si>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</si>
  <si>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</si>
  <si>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</si>
  <si>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</si>
  <si>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</si>
  <si>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</si>
  <si>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</si>
  <si>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</si>
  <si>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</si>
  <si>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</si>
  <si>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</si>
  <si>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</si>
  <si>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</si>
  <si>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</si>
  <si>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</si>
  <si>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</si>
  <si>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</si>
  <si>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</si>
  <si>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</si>
  <si>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</si>
  <si>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</si>
  <si>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</si>
  <si>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</si>
  <si>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</si>
  <si>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</si>
  <si>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</si>
  <si>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</si>
  <si>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</si>
  <si>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</si>
  <si>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</si>
  <si>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</si>
  <si>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</si>
  <si>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</si>
  <si>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</si>
  <si>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</si>
  <si>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</si>
  <si>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</si>
  <si>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</si>
  <si>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</si>
  <si>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</si>
  <si>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</si>
  <si>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</si>
  <si>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</si>
  <si>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</si>
  <si>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</si>
  <si>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</si>
  <si>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</si>
  <si>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</si>
  <si>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</si>
  <si>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</si>
  <si>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</si>
  <si>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</si>
  <si>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</si>
  <si>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</si>
  <si>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</si>
  <si>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</si>
  <si>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</si>
  <si>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</si>
  <si>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</si>
  <si>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</si>
  <si>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</si>
  <si>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</si>
  <si>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</si>
  <si>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</si>
  <si>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</si>
  <si>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</si>
  <si>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</si>
  <si>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</si>
  <si>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</si>
  <si>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</si>
  <si>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</si>
  <si>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</si>
  <si>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</si>
  <si>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</si>
  <si>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</si>
  <si>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</si>
  <si>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</si>
  <si>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</si>
  <si>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</si>
  <si>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</si>
  <si>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</si>
  <si>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</si>
  <si>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</si>
  <si>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</si>
  <si>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</si>
  <si>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</si>
  <si>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</si>
  <si>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</si>
  <si>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</si>
  <si>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</si>
  <si>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</si>
  <si>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</si>
  <si>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</si>
  <si>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</si>
  <si>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</si>
  <si>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</si>
  <si>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</si>
  <si>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</si>
  <si>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</si>
  <si>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</si>
  <si>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</si>
  <si>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</si>
  <si>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</si>
  <si>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</si>
  <si>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</si>
  <si>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</si>
  <si>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</si>
  <si>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</si>
  <si>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</si>
  <si>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</si>
  <si>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</si>
  <si>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</si>
  <si>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</si>
  <si>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</si>
  <si>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</si>
  <si>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</si>
  <si>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</si>
  <si>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</si>
  <si>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</si>
  <si>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</si>
  <si>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</si>
  <si>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</si>
  <si>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</si>
  <si>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</si>
  <si>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</si>
  <si>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</si>
  <si>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</si>
  <si>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</si>
  <si>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</si>
  <si>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</si>
  <si>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</si>
  <si>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</si>
  <si>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</si>
  <si>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</si>
  <si>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</si>
  <si>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</si>
  <si>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</si>
  <si>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</si>
  <si>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</si>
  <si>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</si>
  <si>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</si>
  <si>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</si>
  <si>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</si>
  <si>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</si>
  <si>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</si>
  <si>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</si>
  <si>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</si>
  <si>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</si>
  <si>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</si>
  <si>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</si>
  <si>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</si>
  <si>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</si>
  <si>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</si>
  <si>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</si>
  <si>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</si>
  <si>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</si>
  <si>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</si>
  <si>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</si>
  <si>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</si>
  <si>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</si>
  <si>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</si>
  <si>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</si>
  <si>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</si>
  <si>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</si>
  <si>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</si>
  <si>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</si>
  <si>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</si>
  <si>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</si>
  <si>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</si>
  <si>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</si>
  <si>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</si>
  <si>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</si>
  <si>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</si>
  <si>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</si>
  <si>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</si>
  <si>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</si>
  <si>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</si>
  <si>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</si>
  <si>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</si>
  <si>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</si>
  <si>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</si>
  <si>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</si>
  <si>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</si>
  <si>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</si>
  <si>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</si>
  <si>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</si>
  <si>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</si>
  <si>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</si>
  <si>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</si>
  <si>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</si>
  <si>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</si>
  <si>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</si>
  <si>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</si>
  <si>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</si>
  <si>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</si>
  <si>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</si>
  <si>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</si>
  <si>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</si>
  <si>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</si>
  <si>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</si>
  <si>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</si>
  <si>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</si>
  <si>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</si>
  <si>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</si>
  <si>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</si>
  <si>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</si>
  <si>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</si>
  <si>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</si>
  <si>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</si>
  <si>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</si>
  <si>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</si>
  <si>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</si>
  <si>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</si>
  <si>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</si>
  <si>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</si>
  <si>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</si>
  <si>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</si>
  <si>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</si>
  <si>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</si>
  <si>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</si>
  <si>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</si>
  <si>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</si>
  <si>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</si>
  <si>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</si>
  <si>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</si>
  <si>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</si>
  <si>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</si>
  <si>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</si>
  <si>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</si>
  <si>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</si>
  <si>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</si>
  <si>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</si>
  <si>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</si>
  <si>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</si>
  <si>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</si>
  <si>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</si>
  <si>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</si>
  <si>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</si>
  <si>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</si>
  <si>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</si>
  <si>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</si>
  <si>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</si>
  <si>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</si>
  <si>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</si>
  <si>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</si>
  <si>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</si>
  <si>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</si>
  <si>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</si>
  <si>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</si>
  <si>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</si>
  <si>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</si>
  <si>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</si>
  <si>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</si>
  <si>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</si>
  <si>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</si>
  <si>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</si>
  <si>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</si>
  <si>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</si>
  <si>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</si>
  <si>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</si>
  <si>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</si>
  <si>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</si>
  <si>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</si>
  <si>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</si>
  <si>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</si>
  <si>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</si>
  <si>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</si>
  <si>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</si>
  <si>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</si>
  <si>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</si>
  <si>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</si>
  <si>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</si>
  <si>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</si>
  <si>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</si>
  <si>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</si>
  <si>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</si>
  <si>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</si>
  <si>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</si>
  <si>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</si>
  <si>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</si>
  <si>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</si>
  <si>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</si>
  <si>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</si>
  <si>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</si>
  <si>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</si>
  <si>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</si>
  <si>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</si>
  <si>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</si>
  <si>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</si>
  <si>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</si>
  <si>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</si>
  <si>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</si>
  <si>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</si>
  <si>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</si>
  <si>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</si>
  <si>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</si>
  <si>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</si>
  <si>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</si>
  <si>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</si>
  <si>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</si>
  <si>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</si>
  <si>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</si>
  <si>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</si>
  <si>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</si>
  <si>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</si>
  <si>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</si>
  <si>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</si>
  <si>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</si>
  <si>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</si>
  <si>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</si>
  <si>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</si>
  <si>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</si>
  <si>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</si>
  <si>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</si>
  <si>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</si>
  <si>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</si>
  <si>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</si>
  <si>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</si>
  <si>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</si>
  <si>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</si>
  <si>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</si>
  <si>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</si>
  <si>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</si>
  <si>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</si>
  <si>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</si>
  <si>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</si>
  <si>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</si>
  <si>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</si>
  <si>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</si>
  <si>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</si>
  <si>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</si>
  <si>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</si>
  <si>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</si>
  <si>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</si>
  <si>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</si>
  <si>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</si>
  <si>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</si>
  <si>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</si>
  <si>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</si>
  <si>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</si>
  <si>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</si>
  <si>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</si>
  <si>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</si>
  <si>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</si>
  <si>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</si>
  <si>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</si>
  <si>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</si>
  <si>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</si>
  <si>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</si>
  <si>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</si>
  <si>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</si>
  <si>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</si>
  <si>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</si>
  <si>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</si>
  <si>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</si>
  <si>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</si>
  <si>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</si>
  <si>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</si>
  <si>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</si>
  <si>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</si>
  <si>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</si>
  <si>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</si>
  <si>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</si>
  <si>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</si>
  <si>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</si>
  <si>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</si>
  <si>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</si>
  <si>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</si>
  <si>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</si>
  <si>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</si>
  <si>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</si>
  <si>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</si>
  <si>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</si>
  <si>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</si>
  <si>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</si>
  <si>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</si>
  <si>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</si>
  <si>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</si>
  <si>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</si>
  <si>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</si>
  <si>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</si>
  <si>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</si>
  <si>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</si>
  <si>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</si>
  <si>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</si>
  <si>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</si>
  <si>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</si>
  <si>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</si>
  <si>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</si>
  <si>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</si>
  <si>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</si>
  <si>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</si>
  <si>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</si>
  <si>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</si>
  <si>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</si>
  <si>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</si>
  <si>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</si>
  <si>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</si>
  <si>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</si>
  <si>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</si>
  <si>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</si>
  <si>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</si>
  <si>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</si>
  <si>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</si>
  <si>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</si>
  <si>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</si>
  <si>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</si>
  <si>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</si>
  <si>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</si>
  <si>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</si>
  <si>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</si>
  <si>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</si>
  <si>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</si>
  <si>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</si>
  <si>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</si>
  <si>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</si>
  <si>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</si>
  <si>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</si>
  <si>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</si>
  <si>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</si>
  <si>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</si>
  <si>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</si>
  <si>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</si>
  <si>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</si>
  <si>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</si>
  <si>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</si>
  <si>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</si>
  <si>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</si>
  <si>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</si>
  <si>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</si>
  <si>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</si>
  <si>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</si>
  <si>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</si>
  <si>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</si>
  <si>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</si>
  <si>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</si>
  <si>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</si>
  <si>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</si>
  <si>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</si>
  <si>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</si>
  <si>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</si>
  <si>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</si>
  <si>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</si>
  <si>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</si>
  <si>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</si>
  <si>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</si>
  <si>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</si>
  <si>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</si>
  <si>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</si>
  <si>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</si>
  <si>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</si>
  <si>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</si>
  <si>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</si>
  <si>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</si>
  <si>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</si>
  <si>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</si>
  <si>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</si>
  <si>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</si>
  <si>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</si>
  <si>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</si>
  <si>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</si>
  <si>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</si>
  <si>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</si>
  <si>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</si>
  <si>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</si>
  <si>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</si>
  <si>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</si>
  <si>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</si>
  <si>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</si>
  <si>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</si>
  <si>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</si>
  <si>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</si>
  <si>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</si>
  <si>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</si>
  <si>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</si>
  <si>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</si>
  <si>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</si>
  <si>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</si>
  <si>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</si>
  <si>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</si>
  <si>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</si>
  <si>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</si>
  <si>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</si>
  <si>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</si>
  <si>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</si>
  <si>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</si>
  <si>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</si>
  <si>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</si>
  <si>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</si>
  <si>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</si>
  <si>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</si>
  <si>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</si>
  <si>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</si>
  <si>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</si>
  <si>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</si>
  <si>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</si>
  <si>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</si>
  <si>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</si>
  <si>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</si>
  <si>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</si>
  <si>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</si>
  <si>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</si>
  <si>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</si>
  <si>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</si>
  <si>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</si>
  <si>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</si>
  <si>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</si>
  <si>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</si>
  <si>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</si>
  <si>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</si>
  <si>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</si>
  <si>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</si>
  <si>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</si>
  <si>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</si>
  <si>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</si>
  <si>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</si>
  <si>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</si>
  <si>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</si>
  <si>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</si>
  <si>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</si>
  <si>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</si>
  <si>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</si>
  <si>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</si>
  <si>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</si>
  <si>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</si>
  <si>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</si>
  <si>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</si>
  <si>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</si>
  <si>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</si>
  <si>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</si>
  <si>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</si>
  <si>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</si>
  <si>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</si>
  <si>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</si>
  <si>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</si>
  <si>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</si>
  <si>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</si>
  <si>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</si>
  <si>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</si>
  <si>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</si>
  <si>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</si>
  <si>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</si>
  <si>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</si>
  <si>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</si>
  <si>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</si>
  <si>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</si>
  <si>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</si>
  <si>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</si>
  <si>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</si>
  <si>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</si>
  <si>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</si>
  <si>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</si>
  <si>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</si>
  <si>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</si>
  <si>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</si>
  <si>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</si>
  <si>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</si>
  <si>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</si>
  <si>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</si>
  <si>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</si>
  <si>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</si>
  <si>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</si>
  <si>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</si>
  <si>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</si>
  <si>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</si>
  <si>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</si>
  <si>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</si>
  <si>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</si>
  <si>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</si>
  <si>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</si>
  <si>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</si>
  <si>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</si>
  <si>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</si>
  <si>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</si>
  <si>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</si>
  <si>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</si>
  <si>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</si>
  <si>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</si>
  <si>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</si>
  <si>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</si>
  <si>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</si>
  <si>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</si>
  <si>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</si>
  <si>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</si>
  <si>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</si>
  <si>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</si>
  <si>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</si>
  <si>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</si>
  <si>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</si>
  <si>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</si>
  <si>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</si>
  <si>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</si>
  <si>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</si>
  <si>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</si>
  <si>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</si>
  <si>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</si>
  <si>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</si>
  <si>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</si>
  <si>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</si>
  <si>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</si>
  <si>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</si>
  <si>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</si>
  <si>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</si>
  <si>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</si>
  <si>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</si>
  <si>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</si>
  <si>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</si>
  <si>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</si>
  <si>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</si>
  <si>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</si>
  <si>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</si>
  <si>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</si>
  <si>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</si>
  <si>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</si>
  <si>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</si>
  <si>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</si>
  <si>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</si>
  <si>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</si>
  <si>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</si>
  <si>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</si>
  <si>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</si>
  <si>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</si>
  <si>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</si>
  <si>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</si>
  <si>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</si>
  <si>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</si>
  <si>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</si>
  <si>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</si>
  <si>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</si>
  <si>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</si>
  <si>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</si>
  <si>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</si>
  <si>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</si>
  <si>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</si>
  <si>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</si>
  <si>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</si>
  <si>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</si>
  <si>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</si>
  <si>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</si>
  <si>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</si>
  <si>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</si>
  <si>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</si>
  <si>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</si>
  <si>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</si>
  <si>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</si>
  <si>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</si>
  <si>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</si>
  <si>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</si>
  <si>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</si>
  <si>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</si>
  <si>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</si>
  <si>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</si>
  <si>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</si>
  <si>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</si>
  <si>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</si>
  <si>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</si>
  <si>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</si>
  <si>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</si>
  <si>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</si>
  <si>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</si>
  <si>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</si>
  <si>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</si>
  <si>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</si>
  <si>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</si>
  <si>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</si>
  <si>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</si>
  <si>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</si>
  <si>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</si>
  <si>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</si>
  <si>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</si>
  <si>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</si>
  <si>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</si>
  <si>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</si>
  <si>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</si>
  <si>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</si>
  <si>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</si>
  <si>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</si>
  <si>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</si>
  <si>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</si>
  <si>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</si>
  <si>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</si>
  <si>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</si>
  <si>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</si>
  <si>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</si>
  <si>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</si>
  <si>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</si>
  <si>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</si>
  <si>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</si>
  <si>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</si>
  <si>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</si>
  <si>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</si>
  <si>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</si>
  <si>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</si>
  <si>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</si>
  <si>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</si>
  <si>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</si>
  <si>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</si>
  <si>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</si>
  <si>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</si>
  <si>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</si>
  <si>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</si>
  <si>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</si>
  <si>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</si>
  <si>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</si>
  <si>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</si>
  <si>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</si>
  <si>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</si>
  <si>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</si>
  <si>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</si>
  <si>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</si>
  <si>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</si>
  <si>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</si>
  <si>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</si>
  <si>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</si>
  <si>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</si>
  <si>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</si>
  <si>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</si>
  <si>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</si>
  <si>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</si>
  <si>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</si>
  <si>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</si>
  <si>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</si>
  <si>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</si>
  <si>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</si>
  <si>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</si>
  <si>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</si>
  <si>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</si>
  <si>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</si>
  <si>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</si>
  <si>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</si>
  <si>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</si>
  <si>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</si>
  <si>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</si>
  <si>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</si>
  <si>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</si>
  <si>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</si>
  <si>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</si>
  <si>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</si>
  <si>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</si>
  <si>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</si>
  <si>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</si>
  <si>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</si>
  <si>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</si>
  <si>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</si>
  <si>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</si>
  <si>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</si>
  <si>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</si>
  <si>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</si>
  <si>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</si>
  <si>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</si>
  <si>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</si>
  <si>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</si>
  <si>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</si>
  <si>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</si>
  <si>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</si>
  <si>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</si>
  <si>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</si>
  <si>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</si>
  <si>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</si>
  <si>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</si>
  <si>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</si>
  <si>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</si>
  <si>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</si>
  <si>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</si>
  <si>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</si>
  <si>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</si>
  <si>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</si>
  <si>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</si>
  <si>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</si>
  <si>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</si>
  <si>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</si>
  <si>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</si>
  <si>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</si>
  <si>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</si>
  <si>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</si>
  <si>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</si>
  <si>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</si>
  <si>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</si>
  <si>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</si>
  <si>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</si>
  <si>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</si>
  <si>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</si>
  <si>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</si>
  <si>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</si>
  <si>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</si>
  <si>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</si>
  <si>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</si>
  <si>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</si>
  <si>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</si>
  <si>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</si>
  <si>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</si>
  <si>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</si>
  <si>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</si>
  <si>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</si>
  <si>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</si>
  <si>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</si>
  <si>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</si>
  <si>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</si>
  <si>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</si>
  <si>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</si>
  <si>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</si>
  <si>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</si>
  <si>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</si>
  <si>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</si>
  <si>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</si>
  <si>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</si>
  <si>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</si>
  <si>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</si>
  <si>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</si>
  <si>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</si>
  <si>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</si>
  <si>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</si>
  <si>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</si>
  <si>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</si>
  <si>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</si>
  <si>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</si>
  <si>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</si>
  <si>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</si>
  <si>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</si>
  <si>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</si>
  <si>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</si>
  <si>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</si>
  <si>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</si>
  <si>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</si>
  <si>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</si>
  <si>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</si>
  <si>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</si>
  <si>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</si>
  <si>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</si>
  <si>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</si>
  <si>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</si>
  <si>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</si>
  <si>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</si>
  <si>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</si>
  <si>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</si>
  <si>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</si>
  <si>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</si>
  <si>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</si>
  <si>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</si>
  <si>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</si>
  <si>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</si>
  <si>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</si>
  <si>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</si>
  <si>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</si>
  <si>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</si>
  <si>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</si>
  <si>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</si>
  <si>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</si>
  <si>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</si>
  <si>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</si>
  <si>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</si>
  <si>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</si>
  <si>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</si>
  <si>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</si>
  <si>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</si>
  <si>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</si>
  <si>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</si>
  <si>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</si>
  <si>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</si>
  <si>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</si>
  <si>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</si>
  <si>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</si>
  <si>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</si>
  <si>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</si>
  <si>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</si>
  <si>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</si>
  <si>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</si>
  <si>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</si>
  <si>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</si>
  <si>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</si>
  <si>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</si>
  <si>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</si>
  <si>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</si>
  <si>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</si>
  <si>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</si>
  <si>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</si>
  <si>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</si>
  <si>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</si>
  <si>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</si>
  <si>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</si>
  <si>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</si>
  <si>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</si>
  <si>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</si>
  <si>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</si>
  <si>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</si>
  <si>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</si>
  <si>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</si>
  <si>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</si>
  <si>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</si>
  <si>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</si>
  <si>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</si>
  <si>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</si>
  <si>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</si>
  <si>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</si>
  <si>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</si>
  <si>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</si>
  <si>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</si>
  <si>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</si>
  <si>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</si>
  <si>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</si>
  <si>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</si>
  <si>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</si>
  <si>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</si>
  <si>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</si>
  <si>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</si>
  <si>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</si>
  <si>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</si>
  <si>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</si>
  <si>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</si>
  <si>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</si>
  <si>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</si>
  <si>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</si>
  <si>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</si>
  <si>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</si>
  <si>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</si>
  <si>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</si>
  <si>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</si>
  <si>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</si>
  <si>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</si>
  <si>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</si>
  <si>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</si>
  <si>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</si>
  <si>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</si>
  <si>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</si>
  <si>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</si>
  <si>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</si>
  <si>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</si>
  <si>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</si>
  <si>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</si>
  <si>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</si>
  <si>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</si>
  <si>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</si>
  <si>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</si>
  <si>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</si>
  <si>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</si>
  <si>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</si>
  <si>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</si>
  <si>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</si>
  <si>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</si>
  <si>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</si>
  <si>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</si>
  <si>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</si>
  <si>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</si>
  <si>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</si>
  <si>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</si>
  <si>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</si>
  <si>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</si>
  <si>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</si>
  <si>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</si>
  <si>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</si>
  <si>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</si>
  <si>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</si>
  <si>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</si>
  <si>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</si>
  <si>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</si>
  <si>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</si>
  <si>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</si>
  <si>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</si>
  <si>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</si>
  <si>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</si>
  <si>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</si>
  <si>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</si>
  <si>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</si>
  <si>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</si>
  <si>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</si>
  <si>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</si>
  <si>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</si>
  <si>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</si>
  <si>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</si>
  <si>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</si>
  <si>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</si>
  <si>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</si>
  <si>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</si>
  <si>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</si>
  <si>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</si>
  <si>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</si>
  <si>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</si>
  <si>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</si>
  <si>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</si>
  <si>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</si>
  <si>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</si>
  <si>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</si>
  <si>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</si>
  <si>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</si>
  <si>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</si>
  <si>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</si>
  <si>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</si>
  <si>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</si>
  <si>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</si>
  <si>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</si>
  <si>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</si>
  <si>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</si>
  <si>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</si>
  <si>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</si>
  <si>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</si>
  <si>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</si>
  <si>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</si>
  <si>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</si>
  <si>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</si>
  <si>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</si>
  <si>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</si>
  <si>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</si>
  <si>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</si>
  <si>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</si>
  <si>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</si>
  <si>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</si>
  <si>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</si>
  <si>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</si>
  <si>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</si>
  <si>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</si>
  <si>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</si>
  <si>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</si>
  <si>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</si>
  <si>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</si>
  <si>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</si>
  <si>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</si>
  <si>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</si>
  <si>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</si>
  <si>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</si>
  <si>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</si>
  <si>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</si>
  <si>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</si>
  <si>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</si>
  <si>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</si>
  <si>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</si>
  <si>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</si>
  <si>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</si>
  <si>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</si>
  <si>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</si>
  <si>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</si>
  <si>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</si>
  <si>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</si>
  <si>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</si>
  <si>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</si>
  <si>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</si>
  <si>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</si>
  <si>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</si>
  <si>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</si>
  <si>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</si>
  <si>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</si>
  <si>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</si>
  <si>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</si>
  <si>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</si>
  <si>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</si>
  <si>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</si>
  <si>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</si>
  <si>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</si>
  <si>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</si>
  <si>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</si>
  <si>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</si>
  <si>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</si>
  <si>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</si>
  <si>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</si>
  <si>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</si>
  <si>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</si>
  <si>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</si>
  <si>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</si>
  <si>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</si>
  <si>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</si>
  <si>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</si>
  <si>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</si>
  <si>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</si>
  <si>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</si>
  <si>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</si>
  <si>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</si>
  <si>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</si>
  <si>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</si>
  <si>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</si>
  <si>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</si>
  <si>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</si>
  <si>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</si>
  <si>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</si>
  <si>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</si>
  <si>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</si>
  <si>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</si>
  <si>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</si>
  <si>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</si>
  <si>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</si>
  <si>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</si>
  <si>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</si>
  <si>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</si>
  <si>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</si>
  <si>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</si>
  <si>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</si>
  <si>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</si>
  <si>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</si>
  <si>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</si>
  <si>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</si>
  <si>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</si>
  <si>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</si>
  <si>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</si>
  <si>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</si>
  <si>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</si>
  <si>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</si>
  <si>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</si>
  <si>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</si>
  <si>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</si>
  <si>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</si>
  <si>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</si>
  <si>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</si>
  <si>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</si>
  <si>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</si>
  <si>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</si>
  <si>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</si>
  <si>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</si>
  <si>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</si>
  <si>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</si>
  <si>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</si>
  <si>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</si>
  <si>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</si>
  <si>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</si>
  <si>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</si>
  <si>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</si>
  <si>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</si>
  <si>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</si>
  <si>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</si>
  <si>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</si>
  <si>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</si>
  <si>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</si>
  <si>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</si>
  <si>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</si>
  <si>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</si>
  <si>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</si>
  <si>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</si>
  <si>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</si>
  <si>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</si>
  <si>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</si>
  <si>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</si>
  <si>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</si>
  <si>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</si>
  <si>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</si>
  <si>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</si>
  <si>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</si>
  <si>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</si>
  <si>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</si>
  <si>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</si>
  <si>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</si>
  <si>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</si>
  <si>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</si>
  <si>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</si>
  <si>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</si>
  <si>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</si>
  <si>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</si>
  <si>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</si>
  <si>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</si>
  <si>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</si>
  <si>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</si>
  <si>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</si>
  <si>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</si>
  <si>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</si>
  <si>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</si>
  <si>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</si>
  <si>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</si>
  <si>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</si>
  <si>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</si>
  <si>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</si>
  <si>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</si>
  <si>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</si>
  <si>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</si>
  <si>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</si>
  <si>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</si>
  <si>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</si>
  <si>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</si>
  <si>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</si>
  <si>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</si>
  <si>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</si>
  <si>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</si>
  <si>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</si>
  <si>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</si>
  <si>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</si>
  <si>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</si>
  <si>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</si>
  <si>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</si>
  <si>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</si>
  <si>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</si>
  <si>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</si>
  <si>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</si>
  <si>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</si>
  <si>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</si>
  <si>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</si>
  <si>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</si>
  <si>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</si>
  <si>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</si>
  <si>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</si>
  <si>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</si>
  <si>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</si>
  <si>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</si>
  <si>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</si>
  <si>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</si>
  <si>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</si>
  <si>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</si>
  <si>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</si>
  <si>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</si>
  <si>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</si>
  <si>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</si>
  <si>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</si>
  <si>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</si>
  <si>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</si>
  <si>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</si>
  <si>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</si>
  <si>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</si>
  <si>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</si>
  <si>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</si>
  <si>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</si>
  <si>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</si>
  <si>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</si>
  <si>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</si>
  <si>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</si>
  <si>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</si>
  <si>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</si>
  <si>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</si>
  <si>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</si>
  <si>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</si>
  <si>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</si>
  <si>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</si>
  <si>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</si>
  <si>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</si>
  <si>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</si>
  <si>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</si>
  <si>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</si>
  <si>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</si>
  <si>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</si>
  <si>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</si>
  <si>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</si>
  <si>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</si>
  <si>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</si>
  <si>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</si>
  <si>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</si>
  <si>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</si>
  <si>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</si>
  <si>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</si>
  <si>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</si>
  <si>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</si>
  <si>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</si>
  <si>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</si>
  <si>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</si>
  <si>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</si>
  <si>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</si>
  <si>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</si>
  <si>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</si>
  <si>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</si>
  <si>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</si>
  <si>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</si>
  <si>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</si>
  <si>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</si>
  <si>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</si>
  <si>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</si>
  <si>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</si>
  <si>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</si>
  <si>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</si>
  <si>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</si>
  <si>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</si>
  <si>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</si>
  <si>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</si>
  <si>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</si>
  <si>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</si>
  <si>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</si>
  <si>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</si>
  <si>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</si>
  <si>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</si>
  <si>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</si>
  <si>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</si>
  <si>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</si>
  <si>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</si>
  <si>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</si>
  <si>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</si>
  <si>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</si>
  <si>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</si>
  <si>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</si>
  <si>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</si>
  <si>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</si>
  <si>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</si>
  <si>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</si>
  <si>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</si>
  <si>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</si>
  <si>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</si>
  <si>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</si>
  <si>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</si>
  <si>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</si>
  <si>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</si>
  <si>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</si>
  <si>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</si>
  <si>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</si>
  <si>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</si>
  <si>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</si>
  <si>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</si>
  <si>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</si>
  <si>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</si>
  <si>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</si>
  <si>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</si>
  <si>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</si>
  <si>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</si>
  <si>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</si>
  <si>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</si>
  <si>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</si>
  <si>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</si>
  <si>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</si>
  <si>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</si>
  <si>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</si>
  <si>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</si>
  <si>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</si>
  <si>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</si>
  <si>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</si>
  <si>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</si>
  <si>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</si>
  <si>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</si>
  <si>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</si>
  <si>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</si>
  <si>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</si>
  <si>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</si>
  <si>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</si>
  <si>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</si>
  <si>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</si>
  <si>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</si>
  <si>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</si>
  <si>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</si>
  <si>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</si>
  <si>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</si>
  <si>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</si>
  <si>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</si>
  <si>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</si>
  <si>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</si>
  <si>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</si>
  <si>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</si>
  <si>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</si>
  <si>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</si>
  <si>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</si>
  <si>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</si>
  <si>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</si>
  <si>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</si>
  <si>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</si>
  <si>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</si>
  <si>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</si>
  <si>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</si>
  <si>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</si>
  <si>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</si>
  <si>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</si>
  <si>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</si>
  <si>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</si>
  <si>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</si>
  <si>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</si>
  <si>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</si>
  <si>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</si>
  <si>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</si>
  <si>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</si>
  <si>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</si>
  <si>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</si>
  <si>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</si>
  <si>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</si>
  <si>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</si>
  <si>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</si>
  <si>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</si>
  <si>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</si>
  <si>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</si>
  <si>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</si>
  <si>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</si>
  <si>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</si>
  <si>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</si>
  <si>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</si>
  <si>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</si>
  <si>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</si>
  <si>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</si>
  <si>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</si>
  <si>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</si>
  <si>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</si>
  <si>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</si>
  <si>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</si>
  <si>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</si>
  <si>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</si>
  <si>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</si>
  <si>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</si>
  <si>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</si>
  <si>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</si>
  <si>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</si>
  <si>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</si>
  <si>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</si>
  <si>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</si>
  <si>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</si>
  <si>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</si>
  <si>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</si>
  <si>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</si>
  <si>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</si>
  <si>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</si>
  <si>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</si>
  <si>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</si>
  <si>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</si>
  <si>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</si>
  <si>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</si>
  <si>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</si>
  <si>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</si>
  <si>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</si>
  <si>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</si>
  <si>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</si>
  <si>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</si>
  <si>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</si>
  <si>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</si>
  <si>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</si>
  <si>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</si>
  <si>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</si>
  <si>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</si>
  <si>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</si>
  <si>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</si>
  <si>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</si>
  <si>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</si>
  <si>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</si>
  <si>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</si>
  <si>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</si>
  <si>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</si>
  <si>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</si>
  <si>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</si>
  <si>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</si>
  <si>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</si>
  <si>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</si>
  <si>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</si>
  <si>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</si>
  <si>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</si>
  <si>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</si>
  <si>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</si>
  <si>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</si>
  <si>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</si>
  <si>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</si>
  <si>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</si>
  <si>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</si>
  <si>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</si>
  <si>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</si>
  <si>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</si>
  <si>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</si>
  <si>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</si>
  <si>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</si>
  <si>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</si>
  <si>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</si>
  <si>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</si>
  <si>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</si>
  <si>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</si>
  <si>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</si>
  <si>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</si>
  <si>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</si>
  <si>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</si>
  <si>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</si>
  <si>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</si>
  <si>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</si>
  <si>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</si>
  <si>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</si>
  <si>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</si>
  <si>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</si>
  <si>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</si>
  <si>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</si>
  <si>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</si>
  <si>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</si>
  <si>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</si>
  <si>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</si>
  <si>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</si>
  <si>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</si>
  <si>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</si>
  <si>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</si>
  <si>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</si>
  <si>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</si>
  <si>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</si>
  <si>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</si>
  <si>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</si>
  <si>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</si>
  <si>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</si>
  <si>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</si>
  <si>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</si>
  <si>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</si>
  <si>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</si>
  <si>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</si>
  <si>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</si>
  <si>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</si>
  <si>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</si>
  <si>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</si>
  <si>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</si>
  <si>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</si>
  <si>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</si>
  <si>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</si>
  <si>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</si>
  <si>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</si>
  <si>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</si>
  <si>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</si>
  <si>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</si>
  <si>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</si>
  <si>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</si>
  <si>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</si>
  <si>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</si>
  <si>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</si>
  <si>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</si>
  <si>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</si>
  <si>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</si>
  <si>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</si>
  <si>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</si>
  <si>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</si>
  <si>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</si>
  <si>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</si>
  <si>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</si>
  <si>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</si>
  <si>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</si>
  <si>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</si>
  <si>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</si>
  <si>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</si>
  <si>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</si>
  <si>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</si>
  <si>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</si>
  <si>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</si>
  <si>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</si>
  <si>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</si>
  <si>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</si>
  <si>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</si>
  <si>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</si>
  <si>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</si>
  <si>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</si>
  <si>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</si>
  <si>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</si>
  <si>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</si>
  <si>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</si>
  <si>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</si>
  <si>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</si>
  <si>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</si>
  <si>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</si>
  <si>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</si>
  <si>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</si>
  <si>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</si>
  <si>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</si>
  <si>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</si>
  <si>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</si>
  <si>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</si>
  <si>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</si>
  <si>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</si>
  <si>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</si>
  <si>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</si>
  <si>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</si>
  <si>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</si>
  <si>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</si>
  <si>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</si>
  <si>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</si>
  <si>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</si>
  <si>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</si>
  <si>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</si>
  <si>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</si>
  <si>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</si>
  <si>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</si>
  <si>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</si>
  <si>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</si>
  <si>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</si>
  <si>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</si>
  <si>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</si>
  <si>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</si>
  <si>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</si>
  <si>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</si>
  <si>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</si>
  <si>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</si>
  <si>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</si>
  <si>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</si>
  <si>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</si>
  <si>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</si>
  <si>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</si>
  <si>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</si>
  <si>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</si>
  <si>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</si>
  <si>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</si>
  <si>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</si>
  <si>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</si>
  <si>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</si>
  <si>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</si>
  <si>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</si>
  <si>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</si>
  <si>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</si>
  <si>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</si>
  <si>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</si>
  <si>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</si>
  <si>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</si>
  <si>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</si>
  <si>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</si>
  <si>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</si>
  <si>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</si>
  <si>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</si>
  <si>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</si>
  <si>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</si>
  <si>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</si>
  <si>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</si>
  <si>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</si>
  <si>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</si>
  <si>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</si>
  <si>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</si>
  <si>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</si>
  <si>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</si>
  <si>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</si>
  <si>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</si>
  <si>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</si>
  <si>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</si>
  <si>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</si>
  <si>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</si>
  <si>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</si>
  <si>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</si>
  <si>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</si>
  <si>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</si>
  <si>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</si>
  <si>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</si>
  <si>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</si>
  <si>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</si>
  <si>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</si>
  <si>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</si>
  <si>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</si>
  <si>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</si>
  <si>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</si>
  <si>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</si>
  <si>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</si>
  <si>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</si>
  <si>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</si>
  <si>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</si>
  <si>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</si>
  <si>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</si>
  <si>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</si>
  <si>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</si>
  <si>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</si>
  <si>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</si>
  <si>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</si>
  <si>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</si>
  <si>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</si>
  <si>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</si>
  <si>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</si>
  <si>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</si>
  <si>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</si>
  <si>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</si>
  <si>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</si>
  <si>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</si>
  <si>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</si>
  <si>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</si>
  <si>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</si>
  <si>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</si>
  <si>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</si>
  <si>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</si>
  <si>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</si>
  <si>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</si>
  <si>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</si>
  <si>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</si>
  <si>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</si>
  <si>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</si>
  <si>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</si>
  <si>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</si>
  <si>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</si>
  <si>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</si>
  <si>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</si>
  <si>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</si>
  <si>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</si>
  <si>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</si>
  <si>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</si>
  <si>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</si>
  <si>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</si>
  <si>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</si>
  <si>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</si>
  <si>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</si>
  <si>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</si>
  <si>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</si>
  <si>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</si>
  <si>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</si>
  <si>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</si>
  <si>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</si>
  <si>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</si>
  <si>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</si>
  <si>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</si>
  <si>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</si>
  <si>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</si>
  <si>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</si>
  <si>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</si>
  <si>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</si>
  <si>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</si>
  <si>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</si>
  <si>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</si>
  <si>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</si>
  <si>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</si>
  <si>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</si>
  <si>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</si>
  <si>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</si>
  <si>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</si>
  <si>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</si>
  <si>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</si>
  <si>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</si>
  <si>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</si>
  <si>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</si>
  <si>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</si>
  <si>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</si>
  <si>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</si>
  <si>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</si>
  <si>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</si>
  <si>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</si>
  <si>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</si>
  <si>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</si>
  <si>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</si>
  <si>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</si>
  <si>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</si>
  <si>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</si>
  <si>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</si>
  <si>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</si>
  <si>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</si>
  <si>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</si>
  <si>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</si>
  <si>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</si>
  <si>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</si>
  <si>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</si>
  <si>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</si>
  <si>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</si>
  <si>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</si>
  <si>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</si>
  <si>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</si>
  <si>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</si>
  <si>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</si>
  <si>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</si>
  <si>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</si>
  <si>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</si>
  <si>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</si>
  <si>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</si>
  <si>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</si>
  <si>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</si>
  <si>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</si>
  <si>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</si>
  <si>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</si>
  <si>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</si>
  <si>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</si>
  <si>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</si>
  <si>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</si>
  <si>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</si>
  <si>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</si>
  <si>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</si>
  <si>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</si>
  <si>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</si>
  <si>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</si>
  <si>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</si>
  <si>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</si>
  <si>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</si>
  <si>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</si>
  <si>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</si>
  <si>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</si>
  <si>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</si>
  <si>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</si>
  <si>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</si>
  <si>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</si>
  <si>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</si>
  <si>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</si>
  <si>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</si>
  <si>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</si>
  <si>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</si>
  <si>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</si>
  <si>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</si>
  <si>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</si>
  <si>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</si>
  <si>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</si>
  <si>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</si>
  <si>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</si>
  <si>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</si>
  <si>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</si>
  <si>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</si>
  <si>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</si>
  <si>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</si>
  <si>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</si>
  <si>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</si>
  <si>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</si>
  <si>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</si>
  <si>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</si>
  <si>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</si>
  <si>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</si>
  <si>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</si>
  <si>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</si>
  <si>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</si>
  <si>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</si>
  <si>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</si>
  <si>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</si>
  <si>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</si>
  <si>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</si>
  <si>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</si>
  <si>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</si>
  <si>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</si>
  <si>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</si>
  <si>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</si>
  <si>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</si>
  <si>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</si>
  <si>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</si>
  <si>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</si>
  <si>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</si>
  <si>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</si>
  <si>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</si>
  <si>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</si>
  <si>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</si>
  <si>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</si>
  <si>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</si>
  <si>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</si>
  <si>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</si>
  <si>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</si>
  <si>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</si>
  <si>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</si>
  <si>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</si>
  <si>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</si>
  <si>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</si>
  <si>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</si>
  <si>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</si>
  <si>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</si>
  <si>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</si>
  <si>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</si>
  <si>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</si>
  <si>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</si>
  <si>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</si>
  <si>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</si>
  <si>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</si>
  <si>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</si>
  <si>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</si>
  <si>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</si>
  <si>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</si>
  <si>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</si>
  <si>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</si>
  <si>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</si>
  <si>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</si>
  <si>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</si>
  <si>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</si>
  <si>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</si>
  <si>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</si>
  <si>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</si>
  <si>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</si>
  <si>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</si>
  <si>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</si>
  <si>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</si>
  <si>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</si>
  <si>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</si>
  <si>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</si>
  <si>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</si>
  <si>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</si>
  <si>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</si>
  <si>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</si>
  <si>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</si>
  <si>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</si>
  <si>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</si>
  <si>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</si>
  <si>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</si>
  <si>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</si>
  <si>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</si>
  <si>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</si>
  <si>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</si>
  <si>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</si>
  <si>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</si>
  <si>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</si>
  <si>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</si>
  <si>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</si>
  <si>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</si>
  <si>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</si>
  <si>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</si>
  <si>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</si>
  <si>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</si>
  <si>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</si>
  <si>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</si>
  <si>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</si>
  <si>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</si>
  <si>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</si>
  <si>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</si>
  <si>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</si>
  <si>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</si>
  <si>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</si>
  <si>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</si>
  <si>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</si>
  <si>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</si>
  <si>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</si>
  <si>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</si>
  <si>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</si>
  <si>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</si>
  <si>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</si>
  <si>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</si>
  <si>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</si>
  <si>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</si>
  <si>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</si>
  <si>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</si>
  <si>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</si>
  <si>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</si>
  <si>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</si>
  <si>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</si>
  <si>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</si>
  <si>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</si>
  <si>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</si>
  <si>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</si>
  <si>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</si>
  <si>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</si>
  <si>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</si>
  <si>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</si>
  <si>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</si>
  <si>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</si>
  <si>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</si>
  <si>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</si>
  <si>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</si>
  <si>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</si>
  <si>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</si>
  <si>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</si>
  <si>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</si>
  <si>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</si>
  <si>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</si>
  <si>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</si>
  <si>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</si>
  <si>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</si>
  <si>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</si>
  <si>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</si>
  <si>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</si>
  <si>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</si>
  <si>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</si>
  <si>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</si>
  <si>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</si>
  <si>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</si>
  <si>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</si>
  <si>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</si>
  <si>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</si>
  <si>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</si>
  <si>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</si>
  <si>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</si>
  <si>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</si>
  <si>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</si>
  <si>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</si>
  <si>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</si>
  <si>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</si>
  <si>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</si>
  <si>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</si>
  <si>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</si>
  <si>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</si>
  <si>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</si>
  <si>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</si>
  <si>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</si>
  <si>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</si>
  <si>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</si>
  <si>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</si>
  <si>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</si>
  <si>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</si>
  <si>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</si>
  <si>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</si>
  <si>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</si>
  <si>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</si>
  <si>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</si>
  <si>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</si>
  <si>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</si>
  <si>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</si>
  <si>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</si>
  <si>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</si>
  <si>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</si>
  <si>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</si>
  <si>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</si>
  <si>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</si>
  <si>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</si>
  <si>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</si>
  <si>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</si>
  <si>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</si>
  <si>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</si>
  <si>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</si>
  <si>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</si>
  <si>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</si>
  <si>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</si>
  <si>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</si>
  <si>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</si>
  <si>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</si>
  <si>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</si>
  <si>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</si>
  <si>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</si>
  <si>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</si>
  <si>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</si>
  <si>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</si>
  <si>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</si>
  <si>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</si>
  <si>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</si>
  <si>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</si>
  <si>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</si>
  <si>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</si>
  <si>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</si>
  <si>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</si>
  <si>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</si>
  <si>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</si>
  <si>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</si>
  <si>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</si>
  <si>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</si>
  <si>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</si>
  <si>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</si>
  <si>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</si>
  <si>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</si>
  <si>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</si>
  <si>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</si>
  <si>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</si>
  <si>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</si>
  <si>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</si>
  <si>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</si>
  <si>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</si>
  <si>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</si>
  <si>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</si>
  <si>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</si>
  <si>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</si>
  <si>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</si>
  <si>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</si>
  <si>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</si>
  <si>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</si>
  <si>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</si>
  <si>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</si>
  <si>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</si>
  <si>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</si>
  <si>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</si>
  <si>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</si>
  <si>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</si>
  <si>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</si>
  <si>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</si>
  <si>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</si>
  <si>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</si>
  <si>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</si>
  <si>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</si>
  <si>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</si>
  <si>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</si>
  <si>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</si>
  <si>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</si>
  <si>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</si>
  <si>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</si>
  <si>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</si>
  <si>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</si>
  <si>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</si>
  <si>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</si>
  <si>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</si>
  <si>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</si>
  <si>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</si>
  <si>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</si>
  <si>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</si>
  <si>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</si>
  <si>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</si>
  <si>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</si>
  <si>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</si>
  <si>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</si>
  <si>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</si>
  <si>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</si>
  <si>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</si>
  <si>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</si>
  <si>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</si>
  <si>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</si>
  <si>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</si>
  <si>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</si>
  <si>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</si>
  <si>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</si>
  <si>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</si>
  <si>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</si>
  <si>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</si>
  <si>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</si>
  <si>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</si>
  <si>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</si>
  <si>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</si>
  <si>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</si>
  <si>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</si>
  <si>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</si>
  <si>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</si>
  <si>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</si>
  <si>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</si>
  <si>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</si>
  <si>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</si>
  <si>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</si>
  <si>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</si>
  <si>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</si>
  <si>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</si>
  <si>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</si>
  <si>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</si>
  <si>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</si>
  <si>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</si>
  <si>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</si>
  <si>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</si>
  <si>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</si>
  <si>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</si>
  <si>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</si>
  <si>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</si>
  <si>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</si>
  <si>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</si>
  <si>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</si>
  <si>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</si>
  <si>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</si>
  <si>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</si>
  <si>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</si>
  <si>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</si>
  <si>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</si>
  <si>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</si>
  <si>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</si>
  <si>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</si>
  <si>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</si>
  <si>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</si>
  <si>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</si>
  <si>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</si>
  <si>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</si>
  <si>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</si>
  <si>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</si>
  <si>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</si>
  <si>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</si>
  <si>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</si>
  <si>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</si>
  <si>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</si>
  <si>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</si>
  <si>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</si>
  <si>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</si>
  <si>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</si>
  <si>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</si>
  <si>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</si>
  <si>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</si>
  <si>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</si>
  <si>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</si>
  <si>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</si>
  <si>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</si>
  <si>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</si>
  <si>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</si>
  <si>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</si>
  <si>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</si>
  <si>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</si>
  <si>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</si>
  <si>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</si>
  <si>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</si>
  <si>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</si>
  <si>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</si>
  <si>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</si>
  <si>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</si>
  <si>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</si>
  <si>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</si>
  <si>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</si>
  <si>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</si>
  <si>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</si>
  <si>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</si>
  <si>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</si>
  <si>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</si>
  <si>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</si>
  <si>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</si>
  <si>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</si>
  <si>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</si>
  <si>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</si>
  <si>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</si>
  <si>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</si>
  <si>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</si>
  <si>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</si>
  <si>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</si>
  <si>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</si>
  <si>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</si>
  <si>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</si>
  <si>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</si>
  <si>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</si>
  <si>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</si>
  <si>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</si>
  <si>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</si>
  <si>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</si>
  <si>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</si>
  <si>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</si>
  <si>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</si>
  <si>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</si>
  <si>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</si>
  <si>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</si>
  <si>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</si>
  <si>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</si>
  <si>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</si>
  <si>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</si>
  <si>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</si>
  <si>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</si>
  <si>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</si>
  <si>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</si>
  <si>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</si>
  <si>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</si>
  <si>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</si>
  <si>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</si>
  <si>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</si>
  <si>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</si>
  <si>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</si>
  <si>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</si>
  <si>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</si>
  <si>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</si>
  <si>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</si>
  <si>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</si>
  <si>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</si>
  <si>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</si>
  <si>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</si>
  <si>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</si>
  <si>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</si>
  <si>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</si>
  <si>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</si>
  <si>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</si>
  <si>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</si>
  <si>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</si>
  <si>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</si>
  <si>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</si>
  <si>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</si>
  <si>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</si>
  <si>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</si>
  <si>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</si>
  <si>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</si>
  <si>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</si>
  <si>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</si>
  <si>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</si>
  <si>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</si>
  <si>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</si>
  <si>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</si>
  <si>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</si>
  <si>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</si>
  <si>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</si>
  <si>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</si>
  <si>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</si>
  <si>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</si>
  <si>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</si>
  <si>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</si>
  <si>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</si>
  <si>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</si>
  <si>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</si>
  <si>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</si>
  <si>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</si>
  <si>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</si>
  <si>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</si>
  <si>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</si>
  <si>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</si>
  <si>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</si>
  <si>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</si>
  <si>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</si>
  <si>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</si>
  <si>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</si>
  <si>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</si>
  <si>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</si>
  <si>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</si>
  <si>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</si>
  <si>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</si>
  <si>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</si>
  <si>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</si>
  <si>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</si>
  <si>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</si>
  <si>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</si>
  <si>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</si>
  <si>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</si>
  <si>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</si>
  <si>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</si>
  <si>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</si>
  <si>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</si>
  <si>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</si>
  <si>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</si>
  <si>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</si>
  <si>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</si>
  <si>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</si>
  <si>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</si>
  <si>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</si>
  <si>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</si>
  <si>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</si>
  <si>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</si>
  <si>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</si>
  <si>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</si>
  <si>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</si>
  <si>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</si>
  <si>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</si>
  <si>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</si>
  <si>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</si>
  <si>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</si>
  <si>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</si>
  <si>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</si>
  <si>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</si>
  <si>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</si>
  <si>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</si>
  <si>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</si>
  <si>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</si>
  <si>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</si>
  <si>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</si>
  <si>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</si>
  <si>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</si>
  <si>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</si>
  <si>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</si>
  <si>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</si>
  <si>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</si>
  <si>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</si>
  <si>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</si>
  <si>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</si>
  <si>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</si>
  <si>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</si>
  <si>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</si>
  <si>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</si>
  <si>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</si>
  <si>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</si>
  <si>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</si>
  <si>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</si>
  <si>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</si>
  <si>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</si>
  <si>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</si>
  <si>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</si>
  <si>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</si>
  <si>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</si>
  <si>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</si>
  <si>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</si>
  <si>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</si>
  <si>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</si>
  <si>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</si>
  <si>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</si>
  <si>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</si>
  <si>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</si>
  <si>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</si>
  <si>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</si>
  <si>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</si>
  <si>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</si>
  <si>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</si>
  <si>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</si>
  <si>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</si>
  <si>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</si>
  <si>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</si>
  <si>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</si>
  <si>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</si>
  <si>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</si>
  <si>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</si>
  <si>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</si>
  <si>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</si>
  <si>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</si>
  <si>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</si>
  <si>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</si>
  <si>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</si>
  <si>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</si>
  <si>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</si>
  <si>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</si>
  <si>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</si>
  <si>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</si>
  <si>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</si>
  <si>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</si>
  <si>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</si>
  <si>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</si>
  <si>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</si>
  <si>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</si>
  <si>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</si>
  <si>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</si>
  <si>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</si>
  <si>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</si>
  <si>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</si>
  <si>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</si>
  <si>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</si>
  <si>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</si>
  <si>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</si>
  <si>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</si>
  <si>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</si>
  <si>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</si>
  <si>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</si>
  <si>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</si>
  <si>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</si>
  <si>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</si>
  <si>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</si>
  <si>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</si>
  <si>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</si>
  <si>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</si>
  <si>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</si>
  <si>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</si>
  <si>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</si>
  <si>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</si>
  <si>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</si>
  <si>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</si>
  <si>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</si>
  <si>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</si>
  <si>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</si>
  <si>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</si>
  <si>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</si>
  <si>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</si>
  <si>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</si>
  <si>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</si>
  <si>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</si>
  <si>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</si>
  <si>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</si>
  <si>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</si>
  <si>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</si>
  <si>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</si>
  <si>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</si>
  <si>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</si>
  <si>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</si>
  <si>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</si>
  <si>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</si>
  <si>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</si>
  <si>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</si>
  <si>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</si>
  <si>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</si>
  <si>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</si>
  <si>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</si>
  <si>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</si>
  <si>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</si>
  <si>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</si>
  <si>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</si>
  <si>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</si>
  <si>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</si>
  <si>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</si>
  <si>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</si>
  <si>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</si>
  <si>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</si>
  <si>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</si>
  <si>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</si>
  <si>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</si>
  <si>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</si>
  <si>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</si>
  <si>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</si>
  <si>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</si>
  <si>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</si>
  <si>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</si>
  <si>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</si>
  <si>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</si>
  <si>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</si>
  <si>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</si>
  <si>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</si>
  <si>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</si>
  <si>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</si>
  <si>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</si>
  <si>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</si>
  <si>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</si>
  <si>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</si>
  <si>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</si>
  <si>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</si>
  <si>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</si>
  <si>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</si>
  <si>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</si>
  <si>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</si>
  <si>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</si>
  <si>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</si>
  <si>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</si>
  <si>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</si>
  <si>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</si>
  <si>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</si>
  <si>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</si>
  <si>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</si>
  <si>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</si>
  <si>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</si>
  <si>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</si>
  <si>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</si>
  <si>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</si>
  <si>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</si>
  <si>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</si>
  <si>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</si>
  <si>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</si>
  <si>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</si>
  <si>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</si>
  <si>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</si>
  <si>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</si>
  <si>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</si>
  <si>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</si>
  <si>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</si>
  <si>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</si>
  <si>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</si>
  <si>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</si>
  <si>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</si>
  <si>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</si>
  <si>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</si>
  <si>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</si>
  <si>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</si>
  <si>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</si>
  <si>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</si>
  <si>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</si>
  <si>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</si>
  <si>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</si>
  <si>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</si>
  <si>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</si>
  <si>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</si>
  <si>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</si>
  <si>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</si>
  <si>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</si>
  <si>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</si>
  <si>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</si>
  <si>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</si>
  <si>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</si>
  <si>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</si>
  <si>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</si>
  <si>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</si>
  <si>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</si>
  <si>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</si>
  <si>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</si>
  <si>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</si>
  <si>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</si>
  <si>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</si>
  <si>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</si>
  <si>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</si>
  <si>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</si>
  <si>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</si>
  <si>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</si>
  <si>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</si>
  <si>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</si>
  <si>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</si>
  <si>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</si>
  <si>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</si>
  <si>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</si>
  <si>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</si>
  <si>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</si>
  <si>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</si>
  <si>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</si>
  <si>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</si>
  <si>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</si>
  <si>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</si>
  <si>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</si>
  <si>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</si>
  <si>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</si>
  <si>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</si>
  <si>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</si>
  <si>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</si>
  <si>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</si>
  <si>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</si>
  <si>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</si>
  <si>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</si>
  <si>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</si>
  <si>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</si>
  <si>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</si>
  <si>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</si>
  <si>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</si>
  <si>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</si>
  <si>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</si>
  <si>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</si>
  <si>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</si>
  <si>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</si>
  <si>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</si>
  <si>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</si>
  <si>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</si>
  <si>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</si>
  <si>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</si>
  <si>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</si>
  <si>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</si>
  <si>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</si>
  <si>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</si>
  <si>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</si>
  <si>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</si>
  <si>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</si>
  <si>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</si>
  <si>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</si>
  <si>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</si>
  <si>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</si>
  <si>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</si>
  <si>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</si>
  <si>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</si>
  <si>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</si>
  <si>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</si>
  <si>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</si>
  <si>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</si>
  <si>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</si>
  <si>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</si>
  <si>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</si>
  <si>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</si>
  <si>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</si>
  <si>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</si>
  <si>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</si>
  <si>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</si>
  <si>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</si>
  <si>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</si>
  <si>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</si>
  <si>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</si>
  <si>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</si>
  <si>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</si>
  <si>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</si>
  <si>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</si>
  <si>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</si>
  <si>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</si>
  <si>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</si>
  <si>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</si>
  <si>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</si>
  <si>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</si>
  <si>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</si>
  <si>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</si>
  <si>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</si>
  <si>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</si>
  <si>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</si>
  <si>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</si>
  <si>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</si>
  <si>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</si>
  <si>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</si>
  <si>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</si>
  <si>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</si>
  <si>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</si>
  <si>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</si>
  <si>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</si>
  <si>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</si>
  <si>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</si>
  <si>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</si>
  <si>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</si>
  <si>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</si>
  <si>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</si>
  <si>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</si>
  <si>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</si>
  <si>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</si>
  <si>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</si>
  <si>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</si>
  <si>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</si>
  <si>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</si>
  <si>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</si>
  <si>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</si>
  <si>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</si>
  <si>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</si>
  <si>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</si>
  <si>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</si>
  <si>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</si>
  <si>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</si>
  <si>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</si>
  <si>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</si>
  <si>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</si>
  <si>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</si>
  <si>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</si>
  <si>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</si>
  <si>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</si>
  <si>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</si>
  <si>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</si>
  <si>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</si>
  <si>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</si>
  <si>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</si>
  <si>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</si>
  <si>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</si>
  <si>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</si>
  <si>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</si>
  <si>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</si>
  <si>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</si>
  <si>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</si>
  <si>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</si>
  <si>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</si>
  <si>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</si>
  <si>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</si>
  <si>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</si>
  <si>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</si>
  <si>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</si>
  <si>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</si>
  <si>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</si>
  <si>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</si>
  <si>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</si>
  <si>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</si>
  <si>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</si>
  <si>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</si>
  <si>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</si>
  <si>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</si>
  <si>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</si>
  <si>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</si>
  <si>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</si>
  <si>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</si>
  <si>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</si>
  <si>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</si>
  <si>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</si>
  <si>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</si>
  <si>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</si>
  <si>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</si>
  <si>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</si>
  <si>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</si>
  <si>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</si>
  <si>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</si>
  <si>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</si>
  <si>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</si>
  <si>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</si>
  <si>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</si>
  <si>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</si>
  <si>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</si>
  <si>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</si>
  <si>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</si>
  <si>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</si>
  <si>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</si>
  <si>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</si>
  <si>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</si>
  <si>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</si>
  <si>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</si>
  <si>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</si>
  <si>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</si>
  <si>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</si>
  <si>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</si>
  <si>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</si>
  <si>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</si>
  <si>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</si>
  <si>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</si>
  <si>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</si>
  <si>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</si>
  <si>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</si>
  <si>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</si>
  <si>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</si>
  <si>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</si>
  <si>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</si>
  <si>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</si>
  <si>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</si>
  <si>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</si>
  <si>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</si>
  <si>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</si>
  <si>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</si>
  <si>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</si>
  <si>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</si>
  <si>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</si>
  <si>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</si>
  <si>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</si>
  <si>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</si>
  <si>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</si>
  <si>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</si>
  <si>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</si>
  <si>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</si>
  <si>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</si>
  <si>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</si>
  <si>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</si>
  <si>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</si>
  <si>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</si>
  <si>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</si>
  <si>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</si>
  <si>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</si>
  <si>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</si>
  <si>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</si>
  <si>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</si>
  <si>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</si>
  <si>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</si>
  <si>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</si>
  <si>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</si>
  <si>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</si>
  <si>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</si>
  <si>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</si>
  <si>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</si>
  <si>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</si>
  <si>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</si>
  <si>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</si>
  <si>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</si>
  <si>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</si>
  <si>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</si>
  <si>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</si>
  <si>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</si>
  <si>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</si>
  <si>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</si>
  <si>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</si>
  <si>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</si>
  <si>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</si>
  <si>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</si>
  <si>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</si>
  <si>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</si>
  <si>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</si>
  <si>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</si>
  <si>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</si>
  <si>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</si>
  <si>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</si>
  <si>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</si>
  <si>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</si>
  <si>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</si>
  <si>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</si>
  <si>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</si>
  <si>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</si>
  <si>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</si>
  <si>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</si>
  <si>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</si>
  <si>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</si>
  <si>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</si>
  <si>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</si>
  <si>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</si>
  <si>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</si>
  <si>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</si>
  <si>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</si>
  <si>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</si>
  <si>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</si>
  <si>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</si>
  <si>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</si>
  <si>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</si>
  <si>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</si>
  <si>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</si>
  <si>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</si>
  <si>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</si>
  <si>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</si>
  <si>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</si>
  <si>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</si>
  <si>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</si>
  <si>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</si>
  <si>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</si>
  <si>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</si>
  <si>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</si>
  <si>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</si>
  <si>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</si>
  <si>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</si>
  <si>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</si>
  <si>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</si>
  <si>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</si>
  <si>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</si>
  <si>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</si>
  <si>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</si>
  <si>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</si>
  <si>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</si>
  <si>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</si>
  <si>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</si>
  <si>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</si>
  <si>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</si>
  <si>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</si>
  <si>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</si>
  <si>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</si>
  <si>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</si>
  <si>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</si>
  <si>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</si>
  <si>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</si>
  <si>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</si>
  <si>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</si>
  <si>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</si>
  <si>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</si>
  <si>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</si>
  <si>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</si>
  <si>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</si>
  <si>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</si>
  <si>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</si>
  <si>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</si>
  <si>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</si>
  <si>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</si>
  <si>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</si>
  <si>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</si>
  <si>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</si>
  <si>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</si>
  <si>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</si>
  <si>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</si>
  <si>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</si>
  <si>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</si>
  <si>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</si>
  <si>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</si>
  <si>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</si>
  <si>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</si>
  <si>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</si>
  <si>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</si>
  <si>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</si>
  <si>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</si>
  <si>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</si>
  <si>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</si>
  <si>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</si>
  <si>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</si>
  <si>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</si>
  <si>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</si>
  <si>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</si>
  <si>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</si>
  <si>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</si>
  <si>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</si>
  <si>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</si>
  <si>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</si>
  <si>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</si>
  <si>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</si>
  <si>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</si>
  <si>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</si>
  <si>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</si>
  <si>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</si>
  <si>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</si>
  <si>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</si>
  <si>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</si>
  <si>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</si>
  <si>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</si>
  <si>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</si>
  <si>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</si>
  <si>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</si>
  <si>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</si>
  <si>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</si>
  <si>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</si>
  <si>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</si>
  <si>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</si>
  <si>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</si>
  <si>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</si>
  <si>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</si>
  <si>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</si>
  <si>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</si>
  <si>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</si>
  <si>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</si>
  <si>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</si>
  <si>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</si>
  <si>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</si>
  <si>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</si>
  <si>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</si>
  <si>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</si>
  <si>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</si>
  <si>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</si>
  <si>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</si>
  <si>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</si>
  <si>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</si>
  <si>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</si>
  <si>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</si>
  <si>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</si>
  <si>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</si>
  <si>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</si>
  <si>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</si>
  <si>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</si>
  <si>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</si>
  <si>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</si>
  <si>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</si>
  <si>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</si>
  <si>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</si>
  <si>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</si>
  <si>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</si>
  <si>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</si>
  <si>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</si>
  <si>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</si>
  <si>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</si>
  <si>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</si>
  <si>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</si>
  <si>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</si>
  <si>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</si>
  <si>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</si>
  <si>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</si>
  <si>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</si>
  <si>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</si>
  <si>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</si>
  <si>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</si>
  <si>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</si>
  <si>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</si>
  <si>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</si>
  <si>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</si>
  <si>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</si>
  <si>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</si>
  <si>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</si>
  <si>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</si>
  <si>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</si>
  <si>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</si>
  <si>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</si>
  <si>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</si>
  <si>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</si>
  <si>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</si>
  <si>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</si>
  <si>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</si>
  <si>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</si>
  <si>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</si>
  <si>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</si>
  <si>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</si>
  <si>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</si>
  <si>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</si>
  <si>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</si>
  <si>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</si>
  <si>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</si>
  <si>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</si>
  <si>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</si>
  <si>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</si>
  <si>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</si>
  <si>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</si>
  <si>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</si>
  <si>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</si>
  <si>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</si>
  <si>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</si>
  <si>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</si>
  <si>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</si>
  <si>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</si>
  <si>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</si>
  <si>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</si>
  <si>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</si>
  <si>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</si>
  <si>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</si>
  <si>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</si>
  <si>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</si>
  <si>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</si>
  <si>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</si>
  <si>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</si>
  <si>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</si>
  <si>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</si>
  <si>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</si>
  <si>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</si>
  <si>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</si>
  <si>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</si>
  <si>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</si>
  <si>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</si>
  <si>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</si>
  <si>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</si>
  <si>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</si>
  <si>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</si>
  <si>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</si>
  <si>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</si>
  <si>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</si>
  <si>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</si>
  <si>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</si>
  <si>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</si>
  <si>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</si>
  <si>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</si>
  <si>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</si>
  <si>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</si>
  <si>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</si>
  <si>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</si>
  <si>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</si>
  <si>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</si>
  <si>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</si>
  <si>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</si>
  <si>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</si>
  <si>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</si>
  <si>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</si>
  <si>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</si>
  <si>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</si>
  <si>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</si>
  <si>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</si>
  <si>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</si>
  <si>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</si>
  <si>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</si>
  <si>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</si>
  <si>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</si>
  <si>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</si>
  <si>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</si>
  <si>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</si>
  <si>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</si>
  <si>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</si>
  <si>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</si>
  <si>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</si>
  <si>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</si>
  <si>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</si>
  <si>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</si>
  <si>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</si>
  <si>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</si>
  <si>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</si>
  <si>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</si>
  <si>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</si>
  <si>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</si>
  <si>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</si>
  <si>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</si>
  <si>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</si>
  <si>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</si>
  <si>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</si>
  <si>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</si>
  <si>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</si>
  <si>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</si>
  <si>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</si>
  <si>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</si>
  <si>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</si>
  <si>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</si>
  <si>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</si>
  <si>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</si>
  <si>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</si>
  <si>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</si>
  <si>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</si>
  <si>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</si>
  <si>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</si>
  <si>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</si>
  <si>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</si>
  <si>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</si>
  <si>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</si>
  <si>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</si>
  <si>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</si>
  <si>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</si>
  <si>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</si>
  <si>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</si>
  <si>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</si>
  <si>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</si>
  <si>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</si>
  <si>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</si>
  <si>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</si>
  <si>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</si>
  <si>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</si>
  <si>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</si>
  <si>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</si>
  <si>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</si>
  <si>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</si>
  <si>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</si>
  <si>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</si>
  <si>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</si>
  <si>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</si>
  <si>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</si>
  <si>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</si>
  <si>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</si>
  <si>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</si>
  <si>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</si>
  <si>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</si>
  <si>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</si>
  <si>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</si>
  <si>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</si>
  <si>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</si>
  <si>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</si>
  <si>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</si>
  <si>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</si>
  <si>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</si>
  <si>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</si>
  <si>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</si>
  <si>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</si>
  <si>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</si>
  <si>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</si>
  <si>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</si>
  <si>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</si>
  <si>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</si>
  <si>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</si>
  <si>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</si>
  <si>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</si>
  <si>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</si>
  <si>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</si>
  <si>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</si>
  <si>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</si>
  <si>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</si>
  <si>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</si>
  <si>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</si>
  <si>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</si>
  <si>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</si>
  <si>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</si>
  <si>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</si>
  <si>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</si>
  <si>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</si>
  <si>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</si>
  <si>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</si>
  <si>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</si>
  <si>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</si>
  <si>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</si>
  <si>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</si>
  <si>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</si>
  <si>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</si>
  <si>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</si>
  <si>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</si>
  <si>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</si>
  <si>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</si>
  <si>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</si>
  <si>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</si>
  <si>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</si>
  <si>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</si>
  <si>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</si>
  <si>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</si>
  <si>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</si>
  <si>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</si>
  <si>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</si>
  <si>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</si>
  <si>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</si>
  <si>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</si>
  <si>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</si>
  <si>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</si>
  <si>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</si>
  <si>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</si>
  <si>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</si>
  <si>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</si>
  <si>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</si>
  <si>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</si>
  <si>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</si>
  <si>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</si>
  <si>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</si>
  <si>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</si>
  <si>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</si>
  <si>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</si>
  <si>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</si>
  <si>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</si>
  <si>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</si>
  <si>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</si>
  <si>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</si>
  <si>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</si>
  <si>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</si>
  <si>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</si>
  <si>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</si>
  <si>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</si>
  <si>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</si>
  <si>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</si>
  <si>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</si>
  <si>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</si>
  <si>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</si>
  <si>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</si>
  <si>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</si>
  <si>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</si>
  <si>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</si>
  <si>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</si>
  <si>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</si>
  <si>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</si>
  <si>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</si>
  <si>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</si>
  <si>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</si>
  <si>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</si>
  <si>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</si>
  <si>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</si>
  <si>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</si>
  <si>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</si>
  <si>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</si>
  <si>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</si>
  <si>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</si>
  <si>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</si>
  <si>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</si>
  <si>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</si>
  <si>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</si>
  <si>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</si>
  <si>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</si>
  <si>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</si>
  <si>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</si>
  <si>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</si>
  <si>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</si>
  <si>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</si>
  <si>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</si>
  <si>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</si>
  <si>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</si>
  <si>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</si>
  <si>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</si>
  <si>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</si>
  <si>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</si>
  <si>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</si>
  <si>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</si>
  <si>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</si>
  <si>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</si>
  <si>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</si>
  <si>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</si>
  <si>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</si>
  <si>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</si>
  <si>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</si>
  <si>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</si>
  <si>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</si>
  <si>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</si>
  <si>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</si>
  <si>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</si>
  <si>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</si>
  <si>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</si>
  <si>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</si>
  <si>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</si>
  <si>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</si>
  <si>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</si>
  <si>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</si>
  <si>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</si>
  <si>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</si>
  <si>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</si>
  <si>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</si>
  <si>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</si>
  <si>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</si>
  <si>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</si>
  <si>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</si>
  <si>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</si>
  <si>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</si>
  <si>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</si>
  <si>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</si>
  <si>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</si>
  <si>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</si>
  <si>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</si>
  <si>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</si>
  <si>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</si>
  <si>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</si>
  <si>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</si>
  <si>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</si>
  <si>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</si>
  <si>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</si>
  <si>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</si>
  <si>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</si>
  <si>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</si>
  <si>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</si>
  <si>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</si>
  <si>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</si>
  <si>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</si>
  <si>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</si>
  <si>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</si>
  <si>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</si>
  <si>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</si>
  <si>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</si>
  <si>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</si>
  <si>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</si>
  <si>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</si>
  <si>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</si>
  <si>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</si>
  <si>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</si>
  <si>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</si>
  <si>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</si>
  <si>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</si>
  <si>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</si>
  <si>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</si>
  <si>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</si>
  <si>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</si>
  <si>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</si>
  <si>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</si>
  <si>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</si>
  <si>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</si>
  <si>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</si>
  <si>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</si>
  <si>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</si>
  <si>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</si>
  <si>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</si>
  <si>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</si>
  <si>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</si>
  <si>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</si>
  <si>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</si>
  <si>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</si>
  <si>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</si>
  <si>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</si>
  <si>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</si>
  <si>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</si>
  <si>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</si>
  <si>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</si>
  <si>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</si>
  <si>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</si>
  <si>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</si>
  <si>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</si>
  <si>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</si>
  <si>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</si>
  <si>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</si>
  <si>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</si>
  <si>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</si>
  <si>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</si>
  <si>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</si>
  <si>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</si>
  <si>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</si>
  <si>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</si>
  <si>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</si>
  <si>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</si>
  <si>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</si>
  <si>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</si>
  <si>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</si>
  <si>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</si>
  <si>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</si>
  <si>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</si>
  <si>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</si>
  <si>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</si>
  <si>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</si>
  <si>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</si>
  <si>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</si>
  <si>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</si>
  <si>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</si>
  <si>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</si>
  <si>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</si>
  <si>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</si>
  <si>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</si>
  <si>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</si>
  <si>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</si>
  <si>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</si>
  <si>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</si>
  <si>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</si>
  <si>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</si>
  <si>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</si>
  <si>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</si>
  <si>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</si>
  <si>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</si>
  <si>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</si>
  <si>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</si>
  <si>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</si>
  <si>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</si>
  <si>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</si>
  <si>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</si>
  <si>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</si>
  <si>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</si>
  <si>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</si>
  <si>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</si>
  <si>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</si>
  <si>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</si>
  <si>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</si>
  <si>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</si>
  <si>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</si>
  <si>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</si>
  <si>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</si>
  <si>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</si>
  <si>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</si>
  <si>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</si>
  <si>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</si>
  <si>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</si>
  <si>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</si>
  <si>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</si>
  <si>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</si>
  <si>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</si>
  <si>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</si>
  <si>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</si>
  <si>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</si>
  <si>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</si>
  <si>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</si>
  <si>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</si>
  <si>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</si>
  <si>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</si>
  <si>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</si>
  <si>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</si>
  <si>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</si>
  <si>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</si>
  <si>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</si>
  <si>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</si>
  <si>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</si>
  <si>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</si>
  <si>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</si>
  <si>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</si>
  <si>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</si>
  <si>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</si>
  <si>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</si>
  <si>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</si>
  <si>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</si>
  <si>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</si>
  <si>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</si>
  <si>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</si>
  <si>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</si>
  <si>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</si>
  <si>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</si>
  <si>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</si>
  <si>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</si>
  <si>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</si>
  <si>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</si>
  <si>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</si>
  <si>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</si>
  <si>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</si>
  <si>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</si>
  <si>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</si>
  <si>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</si>
  <si>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</si>
  <si>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</si>
  <si>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</si>
  <si>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</si>
  <si>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</si>
  <si>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</si>
  <si>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</si>
  <si>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</si>
  <si>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</si>
  <si>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</si>
  <si>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</si>
  <si>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</si>
  <si>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</si>
  <si>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</si>
  <si>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</si>
  <si>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</si>
  <si>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</si>
  <si>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</si>
  <si>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</si>
  <si>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</si>
  <si>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</si>
  <si>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</si>
  <si>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</si>
  <si>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</si>
  <si>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</si>
  <si>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</si>
  <si>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</si>
  <si>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</si>
  <si>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</si>
  <si>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</si>
  <si>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</si>
  <si>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</si>
  <si>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</si>
  <si>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</si>
  <si>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</si>
  <si>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</si>
  <si>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</si>
  <si>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</si>
  <si>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</si>
  <si>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</si>
  <si>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</si>
  <si>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</si>
  <si>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</si>
  <si>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</si>
  <si>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</si>
  <si>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</si>
  <si>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</si>
  <si>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</si>
  <si>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</si>
  <si>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</si>
  <si>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</si>
  <si>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</si>
  <si>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</si>
  <si>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</si>
  <si>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</si>
  <si>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</si>
  <si>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</si>
  <si>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</si>
  <si>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</si>
  <si>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</si>
  <si>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</si>
  <si>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</si>
  <si>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</si>
  <si>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</si>
  <si>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</si>
  <si>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</si>
  <si>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</si>
  <si>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</si>
  <si>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</si>
  <si>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</si>
  <si>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</si>
  <si>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</si>
  <si>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</si>
  <si>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</si>
  <si>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</si>
  <si>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</si>
  <si>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</si>
  <si>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</si>
  <si>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</si>
  <si>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</si>
  <si>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</si>
  <si>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</si>
  <si>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</si>
  <si>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</si>
  <si>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</si>
  <si>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</si>
  <si>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</si>
  <si>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</si>
  <si>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</si>
  <si>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</si>
  <si>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</si>
  <si>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</si>
  <si>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</si>
  <si>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</si>
  <si>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</si>
  <si>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</si>
  <si>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</si>
  <si>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</si>
  <si>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</si>
  <si>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</si>
  <si>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</si>
  <si>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</si>
  <si>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</si>
  <si>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</si>
  <si>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</si>
  <si>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</si>
  <si>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</si>
  <si>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</si>
  <si>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</si>
  <si>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</si>
  <si>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</si>
  <si>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</si>
  <si>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</si>
  <si>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</si>
  <si>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</si>
  <si>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</si>
  <si>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</si>
  <si>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</si>
  <si>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</si>
  <si>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</si>
  <si>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</si>
  <si>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</si>
  <si>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</si>
  <si>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</si>
  <si>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</si>
  <si>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</si>
  <si>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</si>
  <si>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</si>
  <si>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</si>
  <si>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</si>
  <si>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</si>
  <si>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</si>
  <si>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</si>
  <si>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</si>
  <si>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</si>
  <si>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</si>
  <si>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</si>
  <si>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</si>
  <si>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</si>
  <si>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</si>
  <si>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</si>
  <si>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</si>
  <si>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</si>
  <si>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</si>
  <si>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</si>
  <si>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</si>
  <si>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</si>
  <si>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</si>
  <si>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</si>
  <si>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</si>
  <si>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</si>
  <si>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</si>
  <si>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</si>
  <si>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</si>
  <si>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</si>
  <si>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</si>
  <si>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</si>
  <si>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</si>
  <si>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</si>
  <si>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</si>
  <si>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</si>
  <si>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</si>
  <si>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</si>
  <si>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</si>
  <si>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</si>
  <si>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</si>
  <si>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</si>
  <si>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</si>
  <si>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</si>
  <si>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</si>
  <si>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</si>
  <si>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</si>
  <si>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</si>
  <si>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</si>
  <si>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</si>
  <si>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</si>
  <si>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</si>
  <si>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</si>
  <si>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</si>
  <si>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</si>
  <si>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</si>
  <si>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</si>
  <si>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</si>
  <si>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</si>
  <si>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</si>
  <si>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</si>
  <si>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</si>
  <si>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</si>
  <si>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</si>
  <si>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</si>
  <si>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</si>
  <si>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</si>
  <si>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</si>
  <si>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</si>
  <si>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</si>
  <si>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</si>
  <si>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</si>
  <si>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</si>
  <si>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</si>
  <si>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</si>
  <si>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</si>
  <si>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</si>
  <si>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</si>
  <si>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</si>
  <si>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</si>
  <si>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</si>
  <si>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</si>
  <si>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</si>
  <si>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</si>
  <si>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</si>
  <si>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</si>
  <si>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</si>
  <si>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</si>
  <si>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</si>
  <si>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</si>
  <si>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</si>
  <si>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</si>
  <si>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</si>
  <si>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</si>
  <si>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</si>
  <si>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</si>
  <si>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</si>
  <si>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</si>
  <si>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</si>
  <si>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</si>
  <si>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</si>
  <si>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</si>
  <si>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</si>
  <si>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</si>
  <si>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</si>
  <si>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</si>
  <si>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</si>
  <si>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</si>
  <si>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</si>
  <si>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</si>
  <si>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</si>
  <si>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</si>
  <si>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</si>
  <si>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</si>
  <si>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</si>
  <si>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</si>
  <si>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</si>
  <si>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</si>
  <si>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</si>
  <si>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</si>
  <si>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</si>
  <si>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</si>
  <si>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</si>
  <si>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</si>
  <si>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</si>
  <si>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</si>
  <si>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</si>
  <si>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</si>
  <si>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</si>
  <si>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</si>
  <si>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</si>
  <si>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</si>
  <si>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</si>
  <si>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</si>
  <si>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</si>
  <si>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</si>
  <si>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</si>
  <si>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</si>
  <si>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</si>
  <si>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</si>
  <si>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</si>
  <si>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</si>
  <si>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</si>
  <si>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</si>
  <si>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</si>
  <si>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</si>
  <si>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</si>
  <si>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</si>
  <si>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</si>
  <si>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</si>
  <si>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</si>
  <si>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</si>
  <si>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</si>
  <si>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</si>
  <si>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</si>
  <si>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</si>
  <si>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</si>
  <si>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</si>
  <si>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</si>
  <si>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</si>
  <si>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</si>
  <si>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</si>
  <si>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</si>
  <si>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</si>
  <si>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</si>
  <si>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</si>
  <si>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</si>
  <si>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</si>
  <si>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</si>
  <si>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</si>
  <si>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</si>
  <si>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</si>
  <si>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</si>
  <si>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</si>
  <si>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</si>
  <si>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</si>
  <si>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</si>
  <si>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</si>
  <si>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</si>
  <si>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</si>
  <si>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</si>
  <si>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</si>
  <si>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</si>
  <si>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</si>
  <si>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</si>
  <si>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</si>
  <si>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</si>
  <si>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</si>
  <si>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</si>
  <si>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</si>
  <si>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</si>
  <si>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</si>
  <si>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</si>
  <si>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</si>
  <si>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</si>
  <si>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</si>
  <si>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</si>
  <si>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</si>
  <si>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</si>
  <si>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</si>
  <si>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</si>
  <si>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</si>
  <si>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</si>
  <si>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</si>
  <si>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</si>
  <si>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</si>
  <si>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</si>
  <si>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</si>
  <si>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</si>
  <si>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</si>
  <si>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</si>
  <si>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</si>
  <si>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</si>
  <si>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</si>
  <si>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</si>
  <si>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</si>
  <si>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</si>
  <si>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</si>
  <si>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</si>
  <si>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</si>
  <si>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</si>
  <si>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</si>
  <si>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</si>
  <si>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</si>
  <si>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</si>
  <si>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</si>
  <si>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</si>
  <si>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</si>
  <si>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</si>
  <si>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</si>
  <si>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</si>
  <si>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</si>
  <si>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</si>
  <si>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</si>
  <si>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</si>
  <si>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</si>
  <si>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</si>
  <si>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</si>
  <si>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</si>
  <si>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</si>
  <si>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</si>
  <si>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</si>
  <si>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</si>
  <si>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</si>
  <si>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</si>
  <si>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</si>
  <si>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</si>
  <si>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</si>
  <si>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</si>
  <si>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</si>
  <si>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</si>
  <si>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</si>
  <si>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</si>
  <si>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</si>
  <si>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</si>
  <si>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</si>
  <si>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</si>
  <si>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</si>
  <si>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</si>
  <si>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</si>
  <si>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</si>
  <si>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</si>
  <si>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</si>
  <si>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</si>
  <si>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</si>
  <si>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</si>
  <si>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</si>
  <si>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</si>
  <si>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</si>
  <si>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</si>
  <si>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</si>
  <si>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</si>
  <si>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</si>
  <si>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</si>
  <si>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</si>
  <si>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</si>
  <si>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</si>
  <si>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</si>
  <si>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</si>
  <si>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</si>
  <si>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</si>
  <si>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</si>
  <si>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</si>
  <si>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</si>
  <si>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</si>
  <si>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</si>
  <si>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</si>
  <si>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</si>
  <si>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</si>
  <si>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</si>
  <si>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</si>
  <si>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</si>
  <si>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</si>
  <si>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</si>
  <si>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</si>
  <si>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</si>
  <si>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</si>
  <si>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</si>
  <si>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</si>
  <si>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</si>
  <si>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</si>
  <si>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</si>
  <si>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</si>
  <si>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</si>
  <si>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</si>
  <si>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</si>
  <si>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</si>
  <si>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</si>
  <si>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</si>
  <si>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</si>
  <si>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</si>
  <si>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</si>
  <si>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</si>
  <si>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</si>
  <si>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</si>
  <si>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</si>
  <si>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</si>
  <si>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</si>
  <si>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</si>
  <si>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</si>
  <si>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</si>
  <si>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</si>
  <si>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</si>
  <si>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</si>
  <si>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</si>
  <si>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</si>
  <si>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</si>
  <si>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</si>
  <si>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</si>
  <si>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</si>
  <si>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</si>
  <si>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</si>
  <si>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</si>
  <si>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</si>
  <si>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</si>
  <si>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</si>
  <si>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</si>
  <si>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</si>
  <si>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</si>
  <si>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</si>
  <si>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</si>
  <si>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</si>
  <si>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</si>
  <si>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</si>
  <si>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</si>
  <si>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</si>
  <si>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</si>
  <si>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</si>
  <si>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</si>
  <si>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</si>
  <si>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</si>
  <si>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</si>
  <si>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</si>
  <si>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</si>
  <si>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</si>
  <si>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</si>
  <si>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</si>
  <si>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</si>
  <si>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</si>
  <si>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</si>
  <si>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</si>
  <si>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</si>
  <si>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</si>
  <si>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</si>
  <si>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</si>
  <si>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</si>
  <si>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</si>
  <si>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</si>
  <si>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</si>
  <si>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</si>
  <si>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</si>
  <si>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</si>
  <si>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</si>
  <si>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</si>
  <si>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</si>
  <si>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</si>
  <si>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</si>
  <si>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</si>
  <si>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</si>
  <si>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</si>
  <si>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</si>
  <si>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</si>
  <si>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</si>
  <si>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</si>
  <si>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</si>
  <si>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</si>
  <si>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</si>
  <si>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</si>
  <si>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</si>
  <si>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</si>
  <si>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</si>
  <si>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</si>
  <si>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</si>
  <si>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</si>
  <si>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</si>
  <si>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</si>
  <si>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</si>
  <si>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</si>
  <si>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</si>
  <si>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</si>
  <si>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</si>
  <si>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</si>
  <si>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</si>
  <si>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</si>
  <si>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</si>
  <si>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</si>
  <si>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</si>
  <si>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</si>
  <si>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</si>
  <si>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</si>
  <si>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</si>
  <si>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</si>
  <si>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</si>
  <si>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</si>
  <si>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</si>
  <si>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</si>
  <si>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</si>
  <si>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</si>
  <si>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</si>
  <si>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</si>
  <si>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</si>
  <si>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</si>
  <si>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</si>
  <si>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</si>
  <si>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</si>
  <si>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</si>
  <si>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</si>
  <si>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</si>
  <si>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</si>
  <si>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</si>
  <si>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</si>
  <si>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</si>
  <si>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</si>
  <si>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</si>
  <si>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</si>
  <si>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</si>
  <si>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</si>
  <si>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</si>
  <si>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</si>
  <si>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</si>
  <si>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</si>
  <si>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</si>
  <si>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</si>
  <si>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</si>
  <si>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</si>
  <si>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</si>
  <si>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</si>
  <si>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</si>
  <si>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</si>
  <si>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</si>
  <si>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</si>
  <si>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</si>
  <si>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</si>
  <si>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</si>
  <si>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</si>
  <si>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</si>
  <si>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</si>
  <si>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</si>
  <si>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</si>
  <si>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</si>
  <si>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</si>
  <si>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</si>
  <si>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</si>
  <si>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</si>
  <si>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</si>
  <si>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</si>
  <si>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</si>
  <si>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</si>
  <si>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</si>
  <si>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</si>
  <si>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</si>
  <si>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</si>
  <si>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</si>
  <si>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</si>
  <si>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</si>
  <si>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</si>
  <si>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</si>
  <si>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</si>
  <si>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</si>
  <si>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</si>
  <si>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</si>
  <si>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</si>
  <si>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</si>
  <si>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</si>
  <si>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</si>
  <si>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</si>
  <si>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</si>
  <si>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</si>
  <si>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</si>
  <si>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</si>
  <si>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</si>
  <si>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</si>
  <si>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</si>
  <si>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</si>
  <si>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</si>
  <si>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</si>
  <si>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</si>
  <si>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</si>
  <si>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</si>
  <si>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</si>
  <si>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</si>
  <si>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</si>
  <si>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</si>
  <si>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</si>
  <si>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</si>
  <si>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</si>
  <si>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</si>
  <si>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</si>
  <si>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</si>
  <si>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</si>
  <si>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</si>
  <si>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</si>
  <si>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</si>
  <si>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</si>
  <si>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</si>
  <si>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</si>
  <si>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</si>
  <si>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</si>
  <si>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</si>
  <si>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</si>
  <si>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</si>
  <si>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</si>
  <si>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</si>
  <si>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</si>
  <si>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</si>
  <si>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</si>
  <si>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</si>
  <si>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</si>
  <si>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</si>
  <si>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</si>
  <si>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</si>
  <si>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</si>
  <si>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</si>
  <si>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</si>
  <si>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</si>
  <si>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</si>
  <si>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</si>
  <si>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</si>
  <si>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</si>
  <si>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</si>
  <si>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</si>
  <si>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</si>
  <si>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</si>
  <si>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</si>
  <si>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</si>
  <si>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</si>
  <si>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</si>
  <si>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</si>
  <si>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</si>
  <si>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</si>
  <si>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</si>
  <si>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</si>
  <si>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</si>
  <si>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</si>
  <si>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</si>
  <si>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</si>
  <si>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</si>
  <si>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</si>
  <si>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</si>
  <si>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</si>
  <si>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</si>
  <si>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</si>
  <si>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</si>
  <si>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</si>
  <si>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</si>
  <si>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</si>
  <si>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</si>
  <si>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</si>
  <si>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</si>
  <si>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</si>
  <si>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</si>
  <si>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</si>
  <si>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</si>
  <si>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</si>
  <si>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</si>
  <si>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</si>
  <si>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</si>
  <si>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</si>
  <si>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</si>
  <si>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</si>
  <si>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</si>
  <si>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</si>
  <si>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</si>
  <si>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</si>
  <si>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</si>
  <si>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</si>
  <si>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</si>
  <si>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</si>
  <si>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</si>
  <si>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</si>
  <si>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</si>
  <si>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</si>
  <si>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</si>
  <si>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</si>
  <si>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</si>
  <si>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</si>
  <si>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</si>
  <si>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</si>
  <si>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</si>
  <si>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</si>
  <si>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</si>
  <si>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</si>
  <si>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</si>
  <si>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</si>
  <si>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</si>
  <si>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</si>
  <si>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</si>
  <si>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</si>
  <si>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</si>
  <si>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</si>
  <si>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</si>
  <si>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</si>
  <si>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</si>
  <si>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</si>
  <si>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</si>
  <si>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</si>
  <si>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</si>
  <si>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</si>
  <si>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</si>
  <si>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</si>
  <si>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</si>
  <si>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</si>
  <si>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</si>
  <si>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</si>
  <si>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</si>
  <si>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</si>
  <si>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</si>
  <si>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</si>
  <si>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</si>
  <si>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</si>
  <si>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</si>
  <si>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</si>
  <si>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</si>
  <si>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</si>
  <si>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</si>
  <si>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</si>
  <si>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</si>
  <si>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</si>
  <si>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</si>
  <si>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</si>
  <si>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</si>
  <si>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</si>
  <si>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</si>
  <si>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</si>
  <si>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</si>
  <si>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</si>
  <si>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</si>
  <si>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</si>
  <si>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</si>
  <si>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</si>
  <si>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</si>
  <si>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</si>
  <si>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</si>
  <si>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</si>
  <si>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</si>
  <si>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</si>
  <si>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</si>
  <si>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</si>
  <si>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</si>
  <si>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</si>
  <si>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</si>
  <si>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</si>
  <si>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</si>
  <si>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</si>
  <si>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</si>
  <si>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</si>
  <si>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</si>
  <si>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</si>
  <si>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</si>
  <si>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</si>
  <si>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</si>
  <si>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</si>
  <si>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</si>
  <si>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</si>
  <si>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</si>
  <si>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</si>
  <si>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</si>
  <si>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</si>
  <si>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</si>
  <si>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</si>
  <si>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</si>
  <si>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</si>
  <si>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</si>
  <si>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</si>
  <si>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</si>
  <si>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</si>
  <si>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</si>
  <si>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</si>
  <si>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</si>
  <si>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</si>
  <si>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</si>
  <si>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</si>
  <si>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</si>
  <si>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</si>
  <si>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</si>
  <si>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</si>
  <si>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</si>
  <si>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</si>
  <si>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</si>
  <si>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</si>
  <si>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</si>
  <si>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</si>
  <si>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</si>
  <si>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</si>
  <si>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</si>
  <si>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</si>
  <si>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</si>
  <si>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</si>
  <si>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</si>
  <si>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</si>
  <si>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</si>
  <si>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</si>
  <si>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</si>
  <si>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</si>
  <si>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</si>
  <si>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</si>
  <si>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</si>
  <si>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</si>
  <si>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</si>
  <si>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</si>
  <si>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</si>
  <si>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</si>
  <si>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</si>
  <si>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</si>
  <si>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</si>
  <si>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</si>
  <si>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</si>
  <si>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</si>
  <si>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</si>
  <si>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</si>
  <si>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</si>
  <si>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</si>
  <si>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</si>
  <si>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</si>
  <si>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</si>
  <si>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</si>
  <si>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</si>
  <si>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</si>
  <si>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</si>
  <si>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</si>
  <si>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</si>
  <si>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</si>
  <si>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</si>
  <si>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</si>
  <si>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</si>
  <si>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</si>
  <si>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</si>
  <si>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</si>
  <si>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</si>
  <si>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</si>
  <si>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</si>
  <si>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</si>
  <si>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</si>
  <si>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</si>
  <si>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</si>
  <si>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</si>
  <si>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</si>
  <si>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</si>
  <si>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</si>
  <si>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</si>
  <si>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</si>
  <si>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</si>
  <si>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</si>
  <si>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</si>
  <si>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</si>
  <si>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</si>
  <si>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</si>
  <si>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</si>
  <si>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</si>
  <si>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</si>
  <si>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</si>
  <si>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</si>
  <si>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</si>
  <si>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</si>
  <si>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</si>
  <si>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</si>
  <si>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</si>
  <si>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</si>
  <si>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</si>
  <si>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</si>
  <si>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</si>
  <si>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</si>
  <si>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</si>
  <si>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</si>
  <si>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</si>
  <si>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</si>
  <si>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</si>
  <si>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</si>
  <si>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</si>
  <si>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</si>
  <si>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</si>
  <si>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</si>
  <si>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</si>
  <si>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</si>
  <si>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</si>
  <si>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</si>
  <si>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</si>
  <si>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</si>
  <si>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</si>
  <si>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</si>
  <si>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</si>
  <si>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</si>
  <si>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</si>
  <si>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</si>
  <si>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</si>
  <si>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</si>
  <si>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</si>
  <si>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</si>
  <si>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</si>
  <si>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</si>
  <si>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</si>
  <si>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</si>
  <si>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</si>
  <si>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</si>
  <si>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</si>
  <si>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</si>
  <si>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</si>
  <si>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</si>
  <si>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</si>
  <si>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</si>
  <si>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</si>
  <si>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</si>
  <si>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</si>
  <si>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</si>
  <si>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</si>
  <si>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</si>
  <si>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</si>
  <si>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</si>
  <si>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</si>
  <si>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</si>
  <si>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</si>
  <si>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</si>
  <si>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</si>
  <si>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</si>
  <si>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</si>
  <si>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</si>
  <si>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</si>
  <si>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</si>
  <si>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</si>
  <si>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</si>
  <si>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</si>
  <si>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</si>
  <si>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</si>
  <si>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</si>
  <si>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</si>
  <si>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</si>
  <si>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</si>
  <si>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</si>
  <si>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</si>
  <si>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</si>
  <si>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</si>
  <si>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</si>
  <si>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</si>
  <si>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</si>
  <si>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</si>
  <si>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</si>
  <si>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</si>
  <si>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</si>
  <si>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</si>
  <si>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</si>
  <si>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</si>
  <si>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</si>
  <si>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</si>
  <si>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</si>
  <si>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</si>
  <si>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</si>
  <si>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</si>
  <si>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</si>
  <si>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</si>
  <si>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</si>
  <si>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</si>
  <si>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</si>
  <si>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</si>
  <si>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</si>
  <si>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</si>
  <si>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</si>
  <si>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</si>
  <si>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</si>
  <si>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</si>
  <si>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</si>
  <si>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</si>
  <si>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</si>
  <si>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</si>
  <si>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</si>
  <si>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</si>
  <si>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</si>
  <si>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</si>
  <si>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</si>
  <si>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</si>
  <si>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</si>
  <si>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</si>
  <si>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</si>
  <si>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</si>
  <si>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</si>
  <si>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</si>
  <si>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</si>
  <si>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</si>
  <si>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</si>
  <si>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</si>
  <si>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</si>
  <si>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</si>
  <si>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</si>
  <si>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</si>
  <si>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</si>
  <si>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</si>
  <si>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</si>
  <si>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</si>
  <si>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</si>
  <si>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</si>
  <si>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</si>
  <si>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</si>
  <si>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</si>
  <si>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</si>
  <si>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</si>
  <si>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</si>
  <si>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</si>
  <si>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</si>
  <si>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</si>
  <si>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</si>
  <si>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</si>
  <si>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</si>
  <si>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</si>
  <si>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</si>
  <si>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</si>
  <si>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</si>
  <si>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</si>
  <si>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</si>
  <si>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</si>
  <si>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</si>
  <si>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</si>
  <si>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</si>
  <si>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</si>
  <si>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</si>
  <si>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</si>
  <si>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</si>
  <si>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</si>
  <si>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</si>
  <si>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</si>
  <si>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</si>
  <si>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</si>
  <si>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</si>
  <si>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</si>
  <si>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</si>
  <si>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</si>
  <si>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</si>
  <si>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</si>
  <si>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</si>
  <si>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</si>
  <si>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</si>
  <si>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</si>
  <si>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</si>
  <si>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</si>
  <si>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</si>
  <si>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</si>
  <si>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</si>
  <si>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</si>
  <si>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</si>
  <si>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</si>
  <si>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</si>
  <si>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</si>
  <si>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</si>
  <si>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</si>
  <si>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</si>
  <si>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</si>
  <si>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</si>
  <si>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</si>
  <si>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</si>
  <si>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</si>
  <si>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</si>
  <si>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</si>
  <si>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</si>
  <si>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</si>
  <si>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</si>
  <si>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</si>
  <si>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</si>
  <si>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</si>
  <si>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</si>
  <si>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</si>
  <si>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</si>
  <si>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</si>
  <si>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</si>
  <si>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</si>
  <si>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</si>
  <si>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</si>
  <si>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</si>
  <si>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</si>
  <si>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</si>
  <si>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</si>
  <si>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</si>
  <si>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</si>
  <si>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</si>
  <si>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</si>
  <si>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</si>
  <si>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</si>
  <si>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</si>
  <si>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</si>
  <si>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</si>
  <si>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</si>
  <si>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</si>
  <si>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</si>
  <si>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</si>
  <si>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</si>
  <si>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</si>
  <si>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</si>
  <si>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</si>
  <si>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</si>
  <si>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</si>
  <si>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</si>
  <si>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</si>
  <si>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</si>
  <si>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</si>
  <si>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</si>
  <si>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</si>
  <si>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</si>
  <si>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</si>
  <si>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</si>
  <si>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</si>
  <si>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</si>
  <si>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</si>
  <si>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</si>
  <si>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</si>
  <si>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</si>
  <si>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</si>
  <si>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</si>
  <si>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</si>
  <si>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</si>
  <si>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</si>
  <si>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</si>
  <si>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</si>
  <si>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</si>
  <si>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</si>
  <si>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</si>
  <si>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</si>
  <si>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</si>
  <si>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</si>
  <si>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</si>
  <si>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</si>
  <si>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</si>
  <si>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</si>
  <si>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</si>
  <si>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</si>
  <si>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</si>
  <si>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</si>
  <si>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</si>
  <si>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</si>
  <si>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</si>
  <si>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</si>
  <si>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</si>
  <si>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</si>
  <si>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</si>
  <si>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</si>
  <si>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</si>
  <si>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</si>
  <si>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</si>
  <si>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</si>
  <si>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</si>
  <si>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</si>
  <si>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</si>
  <si>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</si>
  <si>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</si>
  <si>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</si>
  <si>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</si>
  <si>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</si>
  <si>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</si>
  <si>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</si>
  <si>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</si>
  <si>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</si>
  <si>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</si>
  <si>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</si>
  <si>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</si>
  <si>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</si>
  <si>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</si>
  <si>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</si>
  <si>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</si>
  <si>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</si>
  <si>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</si>
  <si>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</si>
  <si>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</si>
  <si>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</si>
  <si>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</si>
  <si>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</si>
  <si>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</si>
  <si>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</si>
  <si>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</si>
  <si>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</si>
  <si>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</si>
  <si>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</si>
  <si>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</si>
  <si>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</si>
  <si>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</si>
  <si>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</si>
  <si>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</si>
  <si>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</si>
  <si>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</si>
  <si>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</si>
  <si>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</si>
  <si>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</si>
  <si>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</si>
  <si>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</si>
  <si>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</si>
  <si>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</si>
  <si>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</si>
  <si>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</si>
  <si>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</si>
  <si>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</si>
  <si>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</si>
  <si>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</si>
  <si>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</si>
  <si>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</si>
  <si>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</si>
  <si>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</si>
  <si>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</si>
  <si>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</si>
  <si>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</si>
  <si>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</si>
  <si>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</si>
  <si>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</si>
  <si>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</si>
  <si>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</si>
  <si>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</si>
  <si>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</si>
  <si>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</si>
  <si>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</si>
  <si>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</si>
  <si>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</si>
  <si>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</si>
  <si>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</si>
  <si>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</si>
  <si>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</si>
  <si>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</si>
  <si>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</si>
  <si>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</si>
  <si>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</si>
  <si>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</si>
  <si>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</si>
  <si>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</si>
  <si>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</si>
  <si>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</si>
  <si>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</si>
  <si>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</si>
  <si>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</si>
  <si>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</si>
  <si>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</si>
  <si>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</si>
  <si>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</si>
  <si>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</si>
  <si>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</si>
  <si>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</si>
  <si>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</si>
  <si>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</si>
  <si>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</si>
  <si>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</si>
  <si>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</si>
  <si>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</si>
  <si>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</si>
  <si>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</si>
  <si>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</si>
  <si>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</si>
  <si>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</si>
  <si>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</si>
  <si>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</si>
  <si>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</si>
  <si>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</si>
  <si>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</si>
  <si>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</si>
  <si>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</si>
  <si>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</si>
  <si>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</si>
  <si>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</si>
  <si>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</si>
  <si>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</si>
  <si>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</si>
  <si>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</si>
  <si>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</si>
  <si>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</si>
  <si>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</si>
  <si>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</si>
  <si>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</si>
  <si>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</si>
  <si>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</si>
  <si>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</si>
  <si>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</si>
  <si>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</si>
  <si>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</si>
  <si>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</si>
  <si>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</si>
  <si>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</si>
  <si>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</si>
  <si>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</si>
  <si>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</si>
  <si>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</si>
  <si>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</si>
  <si>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</si>
  <si>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</si>
  <si>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</si>
  <si>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</si>
  <si>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</si>
  <si>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</si>
  <si>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</si>
  <si>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</si>
  <si>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</si>
  <si>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</si>
  <si>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</si>
  <si>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</si>
  <si>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</si>
  <si>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</si>
  <si>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</si>
  <si>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</si>
  <si>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</si>
  <si>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</si>
  <si>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</si>
  <si>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</si>
  <si>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</si>
  <si>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</si>
  <si>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</si>
  <si>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</si>
  <si>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</si>
  <si>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</si>
  <si>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</si>
  <si>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</si>
  <si>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</si>
  <si>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</si>
  <si>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</si>
  <si>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</si>
  <si>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</si>
  <si>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</si>
  <si>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</si>
  <si>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</si>
  <si>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</si>
  <si>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</si>
  <si>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</si>
  <si>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</si>
  <si>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</si>
  <si>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</si>
  <si>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</si>
  <si>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</si>
  <si>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</si>
  <si>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</si>
  <si>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</si>
  <si>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</si>
  <si>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</si>
  <si>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</si>
  <si>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</si>
  <si>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</si>
  <si>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</si>
  <si>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</si>
  <si>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</si>
  <si>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</si>
  <si>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</si>
  <si>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</si>
  <si>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</si>
  <si>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</si>
  <si>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</si>
  <si>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</si>
  <si>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</si>
  <si>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</si>
  <si>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</si>
  <si>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</si>
  <si>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</si>
  <si>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</si>
  <si>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</si>
  <si>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</si>
  <si>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</si>
  <si>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</si>
  <si>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</si>
  <si>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</si>
  <si>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</si>
  <si>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</si>
  <si>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</si>
  <si>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</si>
  <si>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</si>
  <si>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</si>
  <si>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</si>
  <si>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</si>
  <si>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</si>
  <si>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</si>
  <si>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</si>
  <si>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</si>
  <si>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</si>
  <si>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</si>
  <si>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</si>
  <si>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</si>
  <si>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</si>
  <si>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</si>
  <si>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</si>
  <si>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</si>
  <si>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</si>
  <si>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</si>
  <si>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</si>
  <si>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</si>
  <si>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</si>
  <si>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</si>
  <si>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</si>
  <si>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</si>
  <si>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</si>
  <si>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</si>
  <si>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</si>
  <si>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</si>
  <si>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</si>
  <si>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</si>
  <si>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</si>
  <si>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</si>
  <si>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</si>
  <si>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</si>
  <si>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</si>
  <si>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</si>
  <si>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</si>
  <si>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</si>
  <si>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</si>
  <si>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</si>
  <si>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</si>
  <si>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</si>
  <si>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</si>
  <si>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</si>
  <si>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</si>
  <si>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</si>
  <si>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</si>
  <si>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</si>
  <si>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</si>
  <si>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</si>
  <si>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</si>
  <si>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</si>
  <si>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</si>
  <si>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</si>
  <si>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</si>
  <si>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</si>
  <si>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</si>
  <si>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</si>
  <si>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</si>
  <si>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</si>
  <si>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</si>
  <si>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</si>
  <si>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</si>
  <si>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</si>
  <si>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</si>
  <si>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</si>
  <si>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</si>
  <si>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</si>
  <si>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</si>
  <si>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</si>
  <si>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</si>
  <si>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</si>
  <si>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</si>
  <si>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</si>
  <si>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</si>
  <si>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</si>
  <si>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</si>
  <si>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</si>
  <si>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</si>
  <si>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</si>
  <si>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</si>
  <si>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</si>
  <si>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</si>
  <si>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</si>
  <si>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</si>
  <si>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</si>
  <si>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</si>
  <si>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</si>
  <si>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</si>
  <si>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</si>
  <si>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</si>
  <si>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</si>
  <si>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</si>
  <si>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</si>
  <si>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</si>
  <si>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</si>
  <si>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</si>
  <si>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</si>
  <si>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</si>
  <si>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</si>
  <si>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</si>
  <si>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</si>
  <si>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</si>
  <si>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</si>
  <si>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</si>
  <si>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</si>
  <si>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</si>
  <si>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</si>
  <si>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</si>
  <si>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</si>
  <si>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</si>
  <si>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</si>
  <si>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</si>
  <si>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</si>
  <si>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</si>
  <si>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</si>
  <si>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</si>
  <si>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</si>
  <si>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</si>
  <si>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</si>
  <si>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</si>
  <si>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</si>
  <si>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</si>
  <si>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</si>
  <si>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</si>
  <si>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</si>
  <si>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</si>
  <si>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</si>
  <si>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</si>
  <si>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</si>
  <si>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</si>
  <si>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</si>
  <si>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</si>
  <si>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</si>
  <si>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</si>
  <si>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</si>
  <si>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</si>
  <si>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</si>
  <si>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</si>
  <si>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</si>
  <si>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</si>
  <si>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</si>
  <si>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</si>
  <si>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</si>
  <si>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</si>
  <si>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</si>
  <si>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</si>
  <si>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</si>
  <si>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</si>
  <si>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</si>
  <si>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</si>
  <si>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</si>
  <si>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</si>
  <si>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</si>
  <si>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</si>
  <si>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</si>
  <si>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</si>
  <si>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</si>
  <si>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</si>
  <si>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</si>
  <si>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</si>
  <si>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</si>
  <si>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</si>
  <si>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</si>
  <si>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</si>
  <si>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</si>
  <si>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</si>
  <si>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</si>
  <si>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</si>
  <si>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</si>
  <si>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</si>
  <si>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</si>
  <si>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</si>
  <si>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</si>
  <si>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</si>
  <si>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</si>
  <si>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</si>
  <si>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</si>
  <si>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</si>
  <si>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</si>
  <si>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</si>
  <si>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</si>
  <si>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</si>
  <si>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</si>
  <si>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</si>
  <si>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</si>
  <si>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</si>
  <si>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</si>
  <si>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</si>
  <si>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</si>
  <si>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</si>
  <si>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</si>
  <si>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</si>
  <si>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</si>
  <si>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</si>
  <si>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</si>
  <si>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</si>
  <si>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</si>
  <si>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</si>
  <si>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</si>
  <si>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</si>
  <si>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</si>
  <si>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</si>
  <si>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</si>
  <si>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</si>
  <si>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</si>
  <si>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</si>
  <si>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</si>
  <si>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</si>
  <si>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</si>
  <si>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</si>
  <si>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</si>
  <si>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</si>
  <si>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</si>
  <si>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</si>
  <si>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</si>
  <si>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</si>
  <si>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</si>
  <si>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</si>
  <si>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</si>
  <si>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</si>
  <si>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</si>
  <si>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</si>
  <si>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</si>
  <si>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</si>
  <si>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</si>
  <si>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</si>
  <si>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</si>
  <si>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</si>
  <si>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</si>
  <si>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</si>
  <si>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</si>
  <si>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</si>
  <si>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</si>
  <si>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</si>
  <si>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</si>
  <si>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</si>
  <si>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</si>
  <si>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</si>
  <si>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</si>
  <si>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</si>
  <si>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</si>
  <si>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</si>
  <si>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</si>
  <si>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</si>
  <si>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</si>
  <si>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</si>
  <si>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</si>
  <si>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</si>
  <si>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</si>
  <si>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</si>
  <si>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</si>
  <si>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</si>
  <si>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</si>
  <si>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</si>
  <si>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</si>
  <si>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</si>
  <si>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</si>
  <si>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</si>
  <si>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</si>
  <si>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</si>
  <si>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</si>
  <si>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</si>
  <si>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</si>
  <si>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</si>
  <si>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</si>
  <si>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</si>
  <si>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</si>
  <si>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</si>
  <si>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</si>
  <si>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</si>
  <si>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</si>
  <si>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</si>
  <si>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</si>
  <si>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</si>
  <si>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</si>
  <si>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</si>
  <si>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</si>
  <si>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</si>
  <si>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</si>
  <si>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</si>
  <si>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</si>
  <si>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</si>
  <si>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</si>
  <si>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</si>
  <si>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</si>
  <si>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</si>
  <si>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</si>
  <si>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</si>
  <si>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</si>
  <si>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</si>
  <si>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</si>
  <si>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</si>
  <si>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</si>
  <si>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</si>
  <si>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</si>
  <si>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</si>
  <si>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</si>
  <si>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</si>
  <si>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</si>
  <si>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</si>
  <si>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</si>
  <si>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</si>
  <si>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</si>
  <si>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</si>
  <si>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</si>
  <si>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</si>
  <si>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</si>
  <si>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</si>
  <si>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</si>
  <si>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</si>
  <si>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</si>
  <si>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</si>
  <si>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</si>
  <si>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</si>
  <si>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</si>
  <si>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</si>
  <si>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</si>
  <si>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</si>
  <si>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</si>
  <si>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</si>
  <si>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</si>
  <si>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</si>
  <si>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</si>
  <si>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</si>
  <si>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</si>
  <si>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</si>
  <si>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</si>
  <si>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</si>
  <si>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</si>
  <si>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</si>
  <si>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</si>
  <si>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</si>
  <si>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</si>
  <si>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</si>
  <si>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</si>
  <si>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</si>
  <si>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</si>
  <si>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</si>
  <si>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</si>
  <si>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</si>
  <si>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</si>
  <si>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</si>
  <si>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</si>
  <si>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</si>
  <si>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</si>
  <si>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</si>
  <si>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</si>
  <si>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</si>
  <si>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</si>
  <si>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</si>
  <si>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</si>
  <si>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</si>
  <si>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</si>
  <si>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</si>
  <si>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</si>
  <si>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</si>
  <si>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</si>
  <si>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</si>
  <si>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</si>
  <si>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</si>
  <si>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</si>
  <si>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</si>
  <si>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</si>
  <si>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</si>
  <si>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</si>
  <si>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</si>
  <si>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</si>
  <si>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</si>
  <si>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</si>
  <si>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</si>
  <si>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</si>
  <si>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</si>
  <si>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</si>
  <si>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</si>
  <si>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</si>
  <si>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</si>
  <si>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</si>
  <si>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</si>
  <si>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</si>
  <si>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</si>
  <si>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</si>
  <si>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</si>
  <si>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</si>
  <si>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</si>
  <si>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</si>
  <si>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</si>
  <si>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</si>
  <si>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</si>
  <si>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</si>
  <si>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</si>
  <si>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</si>
  <si>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</si>
  <si>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</si>
  <si>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</si>
  <si>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</si>
  <si>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</si>
  <si>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</si>
  <si>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</si>
  <si>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</si>
  <si>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</si>
  <si>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</si>
  <si>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</si>
  <si>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</si>
  <si>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</si>
  <si>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</si>
  <si>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</si>
  <si>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</si>
  <si>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</si>
  <si>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</si>
  <si>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</si>
  <si>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</si>
  <si>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</si>
  <si>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</si>
  <si>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</si>
  <si>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</si>
  <si>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</si>
  <si>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</si>
  <si>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</si>
  <si>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</si>
  <si>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</si>
  <si>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</si>
  <si>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</si>
  <si>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</si>
  <si>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</si>
  <si>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</si>
  <si>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</si>
  <si>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</si>
  <si>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</si>
  <si>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</si>
  <si>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</si>
  <si>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</si>
  <si>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</si>
  <si>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</si>
  <si>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</si>
  <si>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</si>
  <si>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</si>
  <si>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</si>
  <si>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</si>
  <si>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</si>
  <si>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</si>
  <si>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</si>
  <si>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</si>
  <si>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</si>
  <si>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</si>
  <si>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</si>
  <si>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</si>
  <si>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</si>
  <si>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</si>
  <si>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</si>
  <si>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</si>
  <si>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</si>
  <si>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</si>
  <si>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</si>
  <si>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</si>
  <si>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</si>
  <si>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</si>
  <si>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</si>
  <si>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</si>
  <si>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</si>
  <si>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</si>
  <si>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</si>
  <si>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</si>
  <si>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</si>
  <si>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</si>
  <si>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</si>
  <si>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</si>
  <si>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</si>
  <si>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</si>
  <si>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</si>
  <si>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</si>
  <si>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</si>
  <si>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</si>
  <si>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</si>
  <si>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</si>
  <si>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</si>
  <si>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</si>
  <si>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</si>
  <si>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</si>
  <si>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</si>
  <si>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</si>
  <si>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</si>
  <si>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</si>
  <si>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</si>
  <si>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</si>
  <si>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</si>
  <si>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</si>
  <si>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</si>
  <si>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</si>
  <si>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</si>
  <si>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</si>
  <si>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</si>
  <si>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</si>
  <si>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</si>
  <si>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</si>
  <si>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</si>
  <si>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</si>
  <si>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</si>
  <si>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</si>
  <si>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</si>
  <si>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</si>
  <si>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</si>
  <si>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</si>
  <si>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</si>
  <si>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</si>
  <si>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</si>
  <si>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</si>
  <si>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</si>
  <si>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</si>
  <si>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</si>
  <si>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</si>
  <si>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</si>
  <si>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</si>
  <si>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</si>
  <si>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</si>
  <si>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</si>
  <si>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</si>
  <si>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</si>
  <si>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</si>
  <si>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</si>
  <si>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</si>
  <si>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</si>
  <si>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</si>
  <si>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</si>
  <si>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</si>
  <si>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</si>
  <si>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</si>
  <si>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</si>
  <si>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</si>
  <si>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</si>
  <si>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</si>
  <si>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</si>
  <si>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</si>
  <si>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</si>
  <si>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</si>
  <si>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</si>
  <si>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</si>
  <si>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</si>
  <si>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</si>
  <si>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</si>
  <si>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</si>
  <si>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</si>
  <si>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</si>
  <si>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</si>
  <si>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</si>
  <si>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</si>
  <si>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</si>
  <si>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</si>
  <si>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</si>
  <si>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</si>
  <si>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</si>
  <si>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</si>
  <si>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</si>
  <si>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</si>
  <si>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</si>
  <si>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</si>
  <si>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</si>
  <si>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</si>
  <si>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</si>
  <si>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</si>
  <si>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</si>
  <si>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</si>
  <si>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</si>
  <si>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</si>
  <si>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</si>
  <si>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</si>
  <si>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</si>
  <si>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</si>
  <si>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</si>
  <si>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</si>
  <si>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</si>
  <si>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</si>
  <si>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</si>
  <si>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</si>
  <si>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</si>
  <si>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</si>
  <si>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</si>
  <si>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</si>
  <si>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</si>
  <si>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</si>
  <si>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</si>
  <si>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</si>
  <si>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</si>
  <si>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</si>
  <si>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</si>
  <si>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</si>
  <si>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</si>
  <si>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</si>
  <si>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</si>
  <si>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</si>
  <si>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</si>
  <si>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</si>
  <si>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</si>
  <si>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</si>
  <si>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</si>
  <si>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</si>
  <si>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</si>
  <si>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</si>
  <si>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</si>
  <si>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</si>
  <si>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</si>
  <si>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</si>
  <si>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</si>
  <si>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</si>
  <si>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</si>
  <si>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</si>
  <si>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</si>
  <si>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</si>
  <si>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</si>
  <si>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</si>
  <si>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</si>
  <si>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</si>
  <si>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</si>
  <si>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</si>
  <si>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</si>
  <si>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</si>
  <si>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</si>
  <si>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</si>
  <si>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</si>
  <si>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</si>
  <si>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</si>
  <si>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</si>
  <si>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</si>
  <si>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</si>
  <si>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</si>
  <si>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</si>
  <si>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</si>
  <si>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</si>
  <si>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</si>
  <si>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</si>
  <si>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</si>
  <si>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</si>
  <si>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</si>
  <si>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</si>
  <si>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</si>
  <si>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</si>
  <si>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</si>
  <si>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</si>
  <si>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</si>
  <si>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</si>
  <si>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</si>
  <si>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</si>
  <si>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</si>
  <si>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</si>
  <si>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</si>
  <si>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</si>
  <si>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</si>
  <si>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</si>
  <si>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</si>
  <si>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</si>
  <si>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</si>
  <si>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</si>
  <si>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</si>
  <si>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</si>
  <si>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</si>
  <si>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</si>
  <si>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</si>
  <si>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</si>
  <si>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</si>
  <si>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</si>
  <si>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</si>
  <si>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</si>
  <si>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</si>
  <si>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</si>
  <si>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</si>
  <si>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</si>
  <si>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</si>
  <si>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</si>
  <si>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</si>
  <si>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</si>
  <si>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</si>
  <si>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</si>
  <si>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</si>
  <si>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</si>
  <si>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</si>
  <si>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</si>
  <si>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</si>
  <si>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</si>
  <si>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</si>
  <si>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</si>
  <si>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</si>
  <si>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</si>
  <si>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</si>
  <si>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</si>
  <si>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</si>
  <si>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</si>
  <si>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</si>
  <si>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</si>
  <si>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</si>
  <si>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</si>
  <si>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</si>
  <si>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</si>
  <si>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</si>
  <si>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</si>
  <si>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</si>
  <si>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</si>
  <si>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</si>
  <si>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</si>
  <si>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</si>
  <si>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</si>
  <si>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</si>
  <si>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</si>
  <si>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</si>
  <si>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</si>
  <si>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</si>
  <si>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</si>
  <si>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</si>
  <si>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</si>
  <si>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</si>
  <si>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</si>
  <si>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</si>
  <si>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</si>
  <si>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</si>
  <si>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</si>
  <si>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</si>
  <si>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</si>
  <si>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</si>
  <si>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</si>
  <si>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</si>
  <si>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</si>
  <si>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</si>
  <si>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</si>
  <si>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</si>
  <si>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</si>
  <si>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</si>
  <si>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</si>
  <si>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</si>
  <si>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</si>
  <si>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</si>
  <si>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</si>
  <si>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</si>
  <si>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</si>
  <si>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</si>
  <si>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</si>
  <si>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</si>
  <si>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</si>
  <si>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</si>
  <si>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</si>
  <si>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</si>
  <si>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</si>
  <si>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</si>
  <si>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</si>
  <si>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</si>
  <si>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</si>
  <si>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</si>
  <si>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</si>
  <si>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</si>
  <si>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</si>
  <si>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</si>
  <si>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</si>
  <si>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</si>
  <si>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</si>
  <si>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</si>
  <si>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</si>
  <si>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</si>
  <si>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</si>
  <si>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</si>
  <si>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</si>
  <si>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</si>
  <si>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</si>
  <si>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</si>
  <si>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</si>
  <si>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</si>
  <si>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</si>
  <si>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</si>
  <si>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</si>
  <si>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</si>
  <si>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</si>
  <si>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</si>
  <si>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</si>
  <si>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</si>
  <si>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</si>
  <si>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</si>
  <si>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</si>
  <si>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</si>
  <si>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</si>
  <si>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</si>
  <si>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</si>
  <si>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</si>
  <si>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</si>
  <si>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</si>
  <si>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</si>
  <si>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</si>
  <si>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</si>
  <si>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</si>
  <si>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</si>
  <si>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</si>
  <si>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</si>
  <si>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</si>
  <si>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</si>
  <si>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</si>
  <si>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</si>
  <si>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</si>
  <si>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</si>
  <si>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</si>
  <si>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</si>
  <si>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</si>
  <si>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</si>
  <si>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</si>
  <si>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</si>
  <si>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</si>
  <si>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</si>
  <si>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</si>
  <si>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</si>
  <si>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</si>
  <si>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</si>
  <si>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</si>
  <si>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</si>
  <si>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</si>
  <si>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</si>
  <si>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</si>
  <si>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</si>
  <si>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</si>
  <si>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</si>
  <si>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</si>
  <si>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</si>
  <si>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</si>
  <si>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</si>
  <si>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</si>
  <si>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</si>
  <si>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</si>
  <si>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</si>
  <si>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</si>
  <si>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</si>
  <si>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</si>
  <si>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</si>
  <si>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</si>
  <si>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</si>
  <si>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</si>
  <si>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</si>
  <si>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</si>
  <si>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</si>
  <si>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</si>
  <si>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</si>
  <si>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</si>
  <si>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</si>
  <si>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</si>
  <si>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</si>
  <si>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</si>
  <si>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</si>
  <si>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</si>
  <si>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</si>
  <si>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</si>
  <si>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</si>
  <si>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</si>
  <si>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</si>
  <si>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</si>
  <si>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</si>
  <si>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</si>
  <si>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</si>
  <si>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</si>
  <si>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</si>
  <si>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</si>
  <si>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</si>
  <si>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</si>
  <si>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</si>
  <si>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</si>
  <si>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</si>
  <si>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</si>
  <si>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</si>
  <si>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</si>
  <si>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</si>
  <si>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</si>
  <si>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</si>
  <si>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</si>
  <si>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</si>
  <si>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</si>
  <si>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</si>
  <si>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</si>
  <si>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</si>
  <si>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</si>
  <si>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</si>
  <si>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</si>
  <si>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</si>
  <si>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</si>
  <si>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</si>
  <si>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</si>
  <si>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</si>
  <si>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</si>
  <si>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</si>
  <si>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</si>
  <si>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</si>
  <si>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</si>
  <si>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</si>
  <si>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</si>
  <si>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</si>
  <si>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</si>
  <si>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</si>
  <si>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</si>
  <si>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</si>
  <si>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</si>
  <si>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</si>
  <si>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</si>
  <si>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</si>
  <si>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</si>
  <si>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</si>
  <si>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</si>
  <si>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</si>
  <si>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</si>
  <si>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</si>
  <si>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</si>
  <si>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</si>
  <si>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</si>
  <si>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</si>
  <si>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</si>
  <si>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</si>
  <si>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</si>
  <si>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</si>
  <si>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</si>
  <si>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</si>
  <si>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</si>
  <si>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</si>
  <si>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</si>
  <si>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</si>
  <si>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</si>
  <si>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</si>
  <si>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</si>
  <si>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</si>
  <si>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</si>
  <si>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</si>
  <si>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</si>
  <si>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</si>
  <si>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</si>
  <si>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</si>
  <si>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</si>
  <si>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</si>
  <si>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</si>
  <si>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</si>
  <si>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</si>
  <si>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</si>
  <si>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</si>
  <si>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</si>
  <si>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</si>
  <si>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</si>
  <si>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</si>
  <si>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</si>
  <si>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</si>
  <si>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</si>
  <si>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</si>
  <si>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</si>
  <si>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</si>
  <si>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</si>
  <si>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</si>
  <si>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</si>
  <si>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</si>
  <si>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</si>
  <si>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</si>
  <si>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</si>
  <si>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</si>
  <si>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</si>
  <si>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</si>
  <si>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</si>
  <si>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</si>
  <si>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</si>
  <si>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</si>
  <si>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</si>
  <si>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</si>
  <si>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</si>
  <si>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</si>
  <si>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</si>
  <si>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</si>
  <si>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</si>
  <si>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</si>
  <si>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</si>
  <si>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</si>
  <si>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</si>
  <si>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</si>
  <si>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</si>
  <si>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</si>
  <si>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</si>
  <si>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</si>
  <si>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</si>
  <si>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</si>
  <si>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</si>
  <si>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</si>
  <si>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</si>
  <si>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</si>
  <si>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</si>
  <si>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</si>
  <si>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</si>
  <si>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</si>
  <si>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</si>
  <si>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</si>
  <si>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</si>
  <si>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</si>
  <si>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</si>
  <si>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</si>
  <si>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</si>
  <si>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</si>
  <si>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</si>
  <si>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</si>
  <si>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</si>
  <si>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</si>
  <si>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</si>
  <si>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</si>
  <si>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</si>
  <si>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</si>
  <si>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</si>
  <si>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</si>
  <si>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</si>
  <si>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</si>
  <si>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</si>
  <si>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</si>
  <si>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</si>
  <si>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</si>
  <si>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</si>
  <si>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</si>
  <si>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</si>
  <si>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</si>
  <si>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</si>
  <si>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</si>
  <si>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</si>
  <si>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</si>
  <si>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</si>
  <si>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</si>
  <si>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</si>
  <si>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</si>
  <si>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</si>
  <si>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</si>
  <si>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</si>
  <si>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</si>
  <si>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</si>
  <si>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</si>
  <si>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</si>
  <si>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</si>
  <si>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</si>
  <si>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</si>
  <si>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</si>
  <si>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</si>
  <si>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</si>
  <si>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</si>
  <si>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</si>
  <si>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</si>
  <si>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</si>
  <si>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</si>
  <si>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</si>
  <si>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</si>
  <si>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</si>
  <si>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</si>
  <si>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</si>
  <si>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</si>
  <si>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</si>
  <si>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</si>
  <si>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</si>
  <si>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</si>
  <si>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</si>
  <si>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</si>
  <si>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</si>
  <si>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</si>
  <si>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</si>
  <si>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</si>
  <si>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</si>
  <si>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</si>
  <si>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</si>
  <si>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</si>
  <si>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</si>
  <si>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</si>
  <si>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</si>
  <si>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</si>
  <si>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</si>
  <si>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</si>
  <si>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</si>
  <si>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</si>
  <si>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</si>
  <si>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</si>
  <si>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</si>
  <si>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</si>
  <si>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</si>
  <si>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</si>
  <si>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</si>
  <si>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</si>
  <si>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</si>
  <si>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</si>
  <si>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</si>
  <si>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</si>
  <si>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</si>
  <si>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</si>
  <si>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</si>
  <si>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</si>
  <si>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</si>
  <si>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</si>
  <si>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</si>
  <si>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</si>
  <si>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</si>
  <si>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</si>
  <si>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</si>
  <si>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</si>
  <si>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</si>
  <si>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</si>
  <si>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</si>
  <si>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</si>
  <si>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</si>
  <si>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</si>
  <si>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</si>
  <si>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</si>
  <si>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</si>
  <si>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</si>
  <si>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</si>
  <si>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</si>
  <si>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</si>
  <si>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</si>
  <si>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</si>
  <si>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</si>
  <si>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</si>
  <si>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</si>
  <si>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</si>
  <si>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</si>
  <si>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</si>
  <si>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</si>
  <si>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</si>
  <si>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</si>
  <si>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</si>
  <si>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</si>
  <si>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</si>
  <si>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</si>
  <si>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</si>
  <si>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</si>
  <si>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</si>
  <si>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</si>
  <si>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</si>
  <si>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</si>
  <si>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</si>
  <si>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</si>
  <si>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</si>
  <si>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</si>
  <si>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</si>
  <si>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</si>
  <si>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</si>
  <si>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</si>
  <si>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</si>
  <si>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</si>
  <si>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</si>
  <si>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</si>
  <si>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</si>
  <si>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</si>
  <si>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</si>
  <si>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</si>
  <si>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</si>
  <si>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</si>
  <si>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</si>
  <si>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</si>
  <si>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</si>
  <si>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</si>
  <si>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</si>
  <si>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</si>
  <si>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</si>
  <si>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</si>
  <si>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</si>
  <si>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</si>
  <si>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</si>
  <si>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</si>
  <si>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</si>
  <si>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</si>
  <si>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</si>
  <si>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</si>
  <si>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</si>
  <si>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</si>
  <si>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</si>
  <si>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</si>
  <si>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</si>
  <si>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</si>
  <si>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</si>
  <si>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</si>
  <si>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</si>
  <si>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</si>
  <si>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</si>
  <si>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</si>
  <si>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</si>
  <si>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</si>
  <si>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</si>
  <si>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</si>
  <si>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</si>
  <si>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</si>
  <si>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</si>
  <si>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</si>
  <si>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</si>
  <si>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</si>
  <si>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</si>
  <si>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</si>
  <si>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</si>
  <si>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</si>
  <si>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</si>
  <si>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</si>
  <si>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</si>
  <si>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</si>
  <si>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</si>
  <si>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</si>
  <si>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</si>
  <si>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</si>
  <si>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</si>
  <si>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</si>
  <si>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</si>
  <si>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</si>
  <si>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</si>
  <si>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</si>
  <si>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</si>
  <si>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</si>
  <si>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</si>
  <si>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</si>
  <si>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</si>
  <si>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</si>
  <si>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</si>
  <si>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</si>
  <si>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</si>
  <si>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</si>
  <si>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</si>
  <si>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</si>
  <si>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</si>
  <si>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</si>
  <si>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</si>
  <si>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</si>
  <si>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</si>
  <si>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</si>
  <si>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</si>
  <si>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</si>
  <si>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</si>
  <si>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</si>
  <si>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</si>
  <si>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</si>
  <si>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</si>
  <si>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</si>
  <si>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</si>
  <si>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</si>
  <si>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</si>
  <si>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</si>
  <si>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</si>
  <si>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</si>
  <si>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</si>
  <si>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</si>
  <si>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</si>
  <si>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</si>
  <si>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</si>
  <si>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</si>
  <si>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</si>
  <si>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</si>
  <si>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</si>
  <si>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</si>
  <si>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</si>
  <si>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</si>
  <si>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</si>
  <si>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</si>
  <si>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</si>
  <si>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</si>
  <si>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</si>
  <si>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</si>
  <si>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</si>
  <si>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</si>
  <si>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</si>
  <si>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</si>
  <si>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</si>
  <si>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</si>
  <si>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</si>
  <si>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</si>
  <si>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</si>
  <si>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</si>
  <si>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</si>
  <si>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</si>
  <si>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</si>
  <si>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</si>
  <si>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</si>
  <si>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</si>
  <si>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</si>
  <si>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</si>
  <si>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</si>
  <si>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</si>
  <si>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</si>
  <si>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</si>
  <si>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</si>
  <si>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</si>
  <si>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</si>
  <si>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</si>
  <si>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</si>
  <si>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</si>
  <si>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</si>
  <si>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</si>
  <si>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</si>
  <si>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</si>
  <si>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</si>
  <si>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</si>
  <si>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</si>
  <si>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</si>
  <si>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</si>
  <si>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</si>
  <si>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</si>
  <si>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</si>
  <si>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</si>
  <si>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</si>
  <si>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</si>
  <si>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</si>
  <si>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</si>
  <si>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</si>
  <si>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</si>
  <si>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</si>
  <si>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</si>
  <si>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</si>
  <si>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</si>
  <si>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</si>
  <si>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</si>
  <si>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</si>
  <si>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</si>
  <si>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</si>
  <si>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</si>
  <si>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</si>
  <si>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</si>
  <si>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</si>
  <si>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</si>
  <si>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</si>
  <si>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</si>
  <si>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</si>
  <si>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</si>
  <si>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</si>
  <si>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</si>
  <si>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</si>
  <si>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</si>
  <si>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</si>
  <si>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</si>
  <si>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</si>
  <si>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</si>
  <si>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</si>
  <si>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</si>
  <si>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</si>
  <si>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</si>
  <si>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</si>
  <si>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</si>
  <si>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</si>
  <si>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</si>
  <si>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</si>
  <si>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</si>
  <si>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</si>
  <si>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</si>
  <si>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</si>
  <si>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</si>
  <si>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</si>
  <si>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</si>
  <si>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</si>
  <si>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</si>
  <si>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</si>
  <si>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</si>
  <si>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</si>
  <si>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</si>
  <si>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</si>
  <si>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</si>
  <si>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</si>
  <si>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</si>
  <si>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</si>
  <si>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</si>
  <si>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</si>
  <si>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</si>
  <si>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</si>
  <si>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</si>
  <si>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</si>
  <si>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</si>
  <si>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</si>
  <si>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</si>
  <si>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</si>
  <si>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</si>
  <si>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</si>
  <si>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</si>
  <si>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</si>
  <si>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</si>
  <si>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</si>
  <si>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</si>
  <si>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</si>
  <si>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</si>
  <si>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</si>
  <si>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</si>
  <si>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</si>
  <si>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</si>
  <si>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</si>
  <si>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</si>
  <si>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</si>
  <si>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</si>
  <si>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</si>
  <si>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</si>
  <si>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</si>
  <si>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</si>
  <si>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</si>
  <si>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</si>
  <si>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</si>
  <si>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</si>
  <si>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</si>
  <si>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</si>
  <si>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</si>
  <si>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</si>
  <si>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</si>
  <si>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</si>
  <si>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</si>
  <si>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</si>
  <si>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</si>
  <si>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</si>
  <si>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</si>
  <si>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</si>
  <si>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</si>
  <si>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</si>
  <si>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</si>
  <si>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</si>
  <si>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</si>
  <si>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</si>
  <si>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</si>
  <si>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</si>
  <si>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</si>
  <si>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</si>
  <si>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</si>
  <si>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</si>
  <si>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</si>
  <si>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</si>
  <si>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</si>
  <si>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</si>
  <si>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</si>
  <si>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</si>
  <si>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</si>
  <si>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</si>
  <si>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</si>
  <si>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</si>
  <si>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</si>
  <si>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</si>
  <si>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</si>
  <si>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</si>
  <si>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</si>
  <si>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</si>
  <si>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</si>
  <si>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</si>
  <si>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</si>
  <si>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</si>
  <si>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</si>
  <si>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</si>
  <si>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</si>
  <si>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</si>
  <si>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</si>
  <si>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</si>
  <si>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</si>
  <si>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</si>
  <si>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</si>
  <si>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</si>
  <si>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</si>
  <si>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</si>
  <si>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</si>
  <si>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</si>
  <si>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</si>
  <si>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</si>
  <si>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</si>
  <si>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</si>
  <si>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</si>
  <si>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</si>
  <si>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</si>
  <si>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</si>
  <si>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</si>
  <si>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</si>
  <si>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</si>
  <si>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</si>
  <si>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</si>
  <si>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</si>
  <si>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</si>
  <si>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</si>
  <si>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</si>
  <si>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</si>
  <si>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</si>
  <si>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</si>
  <si>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</si>
  <si>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</si>
  <si>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</si>
  <si>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</si>
  <si>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</si>
  <si>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</si>
  <si>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</si>
  <si>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</si>
  <si>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</si>
  <si>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</si>
  <si>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</si>
  <si>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</si>
  <si>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</si>
  <si>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</si>
  <si>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</si>
  <si>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</si>
  <si>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</si>
  <si>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</si>
  <si>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</si>
  <si>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</si>
  <si>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</si>
  <si>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</si>
  <si>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</si>
  <si>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</si>
  <si>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</si>
  <si>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</si>
  <si>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</si>
  <si>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</si>
  <si>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</si>
  <si>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</si>
  <si>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</si>
  <si>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</si>
  <si>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</si>
  <si>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</si>
  <si>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</si>
  <si>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</si>
  <si>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</si>
  <si>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</si>
  <si>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</si>
  <si>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</si>
  <si>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</si>
  <si>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</si>
  <si>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</si>
  <si>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</si>
  <si>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</si>
  <si>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</si>
  <si>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</si>
  <si>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</si>
  <si>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</si>
  <si>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</si>
  <si>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</si>
  <si>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</si>
  <si>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</si>
  <si>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</si>
  <si>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</si>
  <si>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</si>
  <si>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</si>
  <si>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</si>
  <si>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</si>
  <si>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</si>
  <si>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</si>
  <si>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</si>
  <si>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</si>
  <si>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</si>
  <si>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</si>
  <si>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</si>
  <si>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</si>
  <si>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</si>
  <si>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</si>
  <si>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</si>
  <si>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</si>
  <si>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</si>
  <si>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</si>
  <si>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</si>
  <si>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</si>
  <si>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</si>
  <si>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</si>
  <si>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</si>
  <si>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</si>
  <si>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</si>
  <si>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</si>
  <si>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</si>
  <si>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</si>
  <si>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</si>
  <si>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</si>
  <si>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</si>
  <si>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</si>
  <si>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</si>
  <si>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</si>
  <si>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</si>
  <si>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</si>
  <si>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</si>
  <si>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</si>
  <si>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</si>
  <si>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</si>
  <si>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</si>
  <si>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</si>
  <si>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</si>
  <si>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</si>
  <si>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</si>
  <si>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</si>
  <si>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</si>
  <si>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</si>
  <si>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</si>
  <si>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</si>
  <si>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</si>
  <si>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</si>
  <si>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</si>
  <si>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</si>
  <si>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</si>
  <si>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</si>
  <si>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</si>
  <si>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</si>
  <si>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</si>
  <si>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</si>
  <si>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</si>
  <si>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</si>
  <si>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</si>
  <si>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</si>
  <si>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</si>
  <si>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</si>
  <si>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</si>
  <si>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</si>
  <si>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</si>
  <si>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</si>
  <si>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</si>
  <si>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</si>
  <si>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</si>
  <si>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</si>
  <si>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</si>
  <si>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</si>
  <si>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</si>
  <si>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</si>
  <si>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</si>
  <si>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</si>
  <si>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</si>
  <si>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</si>
  <si>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</si>
  <si>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</si>
  <si>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</si>
  <si>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</si>
  <si>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</si>
  <si>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</si>
  <si>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</si>
  <si>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</si>
  <si>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</si>
  <si>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</si>
  <si>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</si>
  <si>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</si>
  <si>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</si>
  <si>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</si>
  <si>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</si>
  <si>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</si>
  <si>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</si>
  <si>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</si>
  <si>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</si>
  <si>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</si>
  <si>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</si>
  <si>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</si>
  <si>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</si>
  <si>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</si>
  <si>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</si>
  <si>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</si>
  <si>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</si>
  <si>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</si>
  <si>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</si>
  <si>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</si>
  <si>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</si>
  <si>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</si>
  <si>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</si>
  <si>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</si>
  <si>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</si>
  <si>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</si>
  <si>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</si>
  <si>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</si>
  <si>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</si>
  <si>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</si>
  <si>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</si>
  <si>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</si>
  <si>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</si>
  <si>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</si>
  <si>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</si>
  <si>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</si>
  <si>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</si>
  <si>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</si>
  <si>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</si>
  <si>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</si>
  <si>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</si>
  <si>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</si>
  <si>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</si>
  <si>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</si>
  <si>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</si>
  <si>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</si>
  <si>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</si>
  <si>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</si>
  <si>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</si>
  <si>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</si>
  <si>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</si>
  <si>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</si>
  <si>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</si>
  <si>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</si>
  <si>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</si>
  <si>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</si>
  <si>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</si>
  <si>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</si>
  <si>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</si>
  <si>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</si>
  <si>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</si>
  <si>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</si>
  <si>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</si>
  <si>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</si>
  <si>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</si>
  <si>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</si>
  <si>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</si>
  <si>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</si>
  <si>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</si>
  <si>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</si>
  <si>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</si>
  <si>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</si>
  <si>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</si>
  <si>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</si>
  <si>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</si>
  <si>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</si>
  <si>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</si>
  <si>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</si>
  <si>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</si>
  <si>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</si>
  <si>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</si>
  <si>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</si>
  <si>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</si>
  <si>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</si>
  <si>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</si>
  <si>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</si>
  <si>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</si>
  <si>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</si>
  <si>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</si>
  <si>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</si>
  <si>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</si>
  <si>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</si>
  <si>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</si>
  <si>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</si>
  <si>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</si>
  <si>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</si>
  <si>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</si>
  <si>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</si>
  <si>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</si>
  <si>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</si>
  <si>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</si>
  <si>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</si>
  <si>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</si>
  <si>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</si>
  <si>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</si>
  <si>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</si>
  <si>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</si>
  <si>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</si>
  <si>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</si>
  <si>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</si>
  <si>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</si>
  <si>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</si>
  <si>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</si>
  <si>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</si>
  <si>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</si>
  <si>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</si>
  <si>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</si>
  <si>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</si>
  <si>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</si>
  <si>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</si>
  <si>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</si>
  <si>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</si>
  <si>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</si>
  <si>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</si>
  <si>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</si>
  <si>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</si>
  <si>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</si>
  <si>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</si>
  <si>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</si>
  <si>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</si>
  <si>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</si>
  <si>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</si>
  <si>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</si>
  <si>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</si>
  <si>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</si>
  <si>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</si>
  <si>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</si>
  <si>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</si>
  <si>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</si>
  <si>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</si>
  <si>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</si>
  <si>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</si>
  <si>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</si>
  <si>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</si>
  <si>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</si>
  <si>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</si>
  <si>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</si>
  <si>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</si>
  <si>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</si>
  <si>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</si>
  <si>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</si>
  <si>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</si>
  <si>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</si>
  <si>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</si>
  <si>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</si>
  <si>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</si>
  <si>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</si>
  <si>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</si>
  <si>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</si>
  <si>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</si>
  <si>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</si>
  <si>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</si>
  <si>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</si>
  <si>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</si>
  <si>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</si>
  <si>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</si>
  <si>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</si>
  <si>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</si>
  <si>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</si>
  <si>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</si>
  <si>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</si>
  <si>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</si>
  <si>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</si>
  <si>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</si>
  <si>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</si>
  <si>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</si>
  <si>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</si>
  <si>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</si>
  <si>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</si>
  <si>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</si>
  <si>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</si>
  <si>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</si>
  <si>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</si>
  <si>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</si>
  <si>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</si>
  <si>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</si>
  <si>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</si>
  <si>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</si>
  <si>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</si>
  <si>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</si>
  <si>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</si>
  <si>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</si>
  <si>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</si>
  <si>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</si>
  <si>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</si>
  <si>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</si>
  <si>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</si>
  <si>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</si>
  <si>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</si>
  <si>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</si>
  <si>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</si>
  <si>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</si>
  <si>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</si>
  <si>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</si>
  <si>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</si>
  <si>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</si>
  <si>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</si>
  <si>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</si>
  <si>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</si>
  <si>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</si>
  <si>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</si>
  <si>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</si>
  <si>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</si>
  <si>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</si>
  <si>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</si>
  <si>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</si>
  <si>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</si>
  <si>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</si>
  <si>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</si>
  <si>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</si>
  <si>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</si>
  <si>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</si>
  <si>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</si>
  <si>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</si>
  <si>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</si>
  <si>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</si>
  <si>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</si>
  <si>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</si>
  <si>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</si>
  <si>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</si>
  <si>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</si>
  <si>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</si>
  <si>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</si>
  <si>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</si>
  <si>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</si>
  <si>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</si>
  <si>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</si>
  <si>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</si>
  <si>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</si>
  <si>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</si>
  <si>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</si>
  <si>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</si>
  <si>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</si>
  <si>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</si>
  <si>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</si>
  <si>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</si>
  <si>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</si>
  <si>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</si>
  <si>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</si>
  <si>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</si>
  <si>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</si>
  <si>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</si>
  <si>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</si>
  <si>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</si>
  <si>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</si>
  <si>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</si>
  <si>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</si>
  <si>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</si>
  <si>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</si>
  <si>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</si>
  <si>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</si>
  <si>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</si>
  <si>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</si>
  <si>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</si>
  <si>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</si>
  <si>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</si>
  <si>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</si>
  <si>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</si>
  <si>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</si>
  <si>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</si>
  <si>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</si>
  <si>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</si>
  <si>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</si>
  <si>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</si>
  <si>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</si>
  <si>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</si>
  <si>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</si>
  <si>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</si>
  <si>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</si>
  <si>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</si>
  <si>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</si>
  <si>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</si>
  <si>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</si>
  <si>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</si>
  <si>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</si>
  <si>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</si>
  <si>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</si>
  <si>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</si>
  <si>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</si>
  <si>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</si>
  <si>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</si>
  <si>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</si>
  <si>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</si>
  <si>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</si>
  <si>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</si>
  <si>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</si>
  <si>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</si>
  <si>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</si>
  <si>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</si>
  <si>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</si>
  <si>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</si>
  <si>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</si>
  <si>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</si>
  <si>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</si>
  <si>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</si>
  <si>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</si>
  <si>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</si>
  <si>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</si>
  <si>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</si>
  <si>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</si>
  <si>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</si>
  <si>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</si>
  <si>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</si>
  <si>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</si>
  <si>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</si>
  <si>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</si>
  <si>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</si>
  <si>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</si>
  <si>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</si>
  <si>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</si>
  <si>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</si>
  <si>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</si>
  <si>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</si>
  <si>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</si>
  <si>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</si>
  <si>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</si>
  <si>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</si>
  <si>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</si>
  <si>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</si>
  <si>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</si>
  <si>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</si>
  <si>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</si>
  <si>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</si>
  <si>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</si>
  <si>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</si>
  <si>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</si>
  <si>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</si>
  <si>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</si>
  <si>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</si>
  <si>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</si>
  <si>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</si>
  <si>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</si>
  <si>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</si>
  <si>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</si>
  <si>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</si>
  <si>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</si>
  <si>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</si>
  <si>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</si>
  <si>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</si>
  <si>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</si>
  <si>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</si>
  <si>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</si>
  <si>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</si>
  <si>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</si>
  <si>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</si>
  <si>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</si>
  <si>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</si>
  <si>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</si>
  <si>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</si>
  <si>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</si>
  <si>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</si>
  <si>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</si>
  <si>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</si>
  <si>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</si>
  <si>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</si>
  <si>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</si>
  <si>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</si>
  <si>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</si>
  <si>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</si>
  <si>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</si>
  <si>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</si>
  <si>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</si>
  <si>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</si>
  <si>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</si>
  <si>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</si>
  <si>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</si>
  <si>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</si>
  <si>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</si>
  <si>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</si>
  <si>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</si>
  <si>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</si>
  <si>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</si>
  <si>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</si>
  <si>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</si>
  <si>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</si>
  <si>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</si>
  <si>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</si>
  <si>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</si>
  <si>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</si>
  <si>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</si>
  <si>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</si>
  <si>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</si>
  <si>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</si>
  <si>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</si>
  <si>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</si>
  <si>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</si>
  <si>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</si>
  <si>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</si>
  <si>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</si>
  <si>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</si>
  <si>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</si>
  <si>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</si>
  <si>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</si>
  <si>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</si>
  <si>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</si>
  <si>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</si>
  <si>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</si>
  <si>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</si>
  <si>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</si>
  <si>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</si>
  <si>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</si>
  <si>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</si>
  <si>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</si>
  <si>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</si>
  <si>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</si>
  <si>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</si>
  <si>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</si>
  <si>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</si>
  <si>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</si>
  <si>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</si>
  <si>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</si>
  <si>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</si>
  <si>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</si>
  <si>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</si>
  <si>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</si>
  <si>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</si>
  <si>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</si>
  <si>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</si>
  <si>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</si>
  <si>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</si>
  <si>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</si>
  <si>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</si>
  <si>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</si>
  <si>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</si>
  <si>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</si>
  <si>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</si>
  <si>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</si>
  <si>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</si>
  <si>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</si>
  <si>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</si>
  <si>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</si>
  <si>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</si>
  <si>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</si>
  <si>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</si>
  <si>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</si>
  <si>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</si>
  <si>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</si>
  <si>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</si>
  <si>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</si>
  <si>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</si>
  <si>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</si>
  <si>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</si>
  <si>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</si>
  <si>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</si>
  <si>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</si>
  <si>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</si>
  <si>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</si>
  <si>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</si>
  <si>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</si>
  <si>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</si>
  <si>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</si>
  <si>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</si>
  <si>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</si>
  <si>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</si>
  <si>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</si>
  <si>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</si>
  <si>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</si>
  <si>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</si>
  <si>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</si>
  <si>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</si>
  <si>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</si>
  <si>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</si>
  <si>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</si>
  <si>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</si>
  <si>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</si>
  <si>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</si>
  <si>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</si>
  <si>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</si>
  <si>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</si>
  <si>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</si>
  <si>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</si>
  <si>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</si>
  <si>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</si>
  <si>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</si>
  <si>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</si>
  <si>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</si>
  <si>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</si>
  <si>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</si>
  <si>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</si>
  <si>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</si>
  <si>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</si>
  <si>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</si>
  <si>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</si>
  <si>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</si>
  <si>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</si>
  <si>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</si>
  <si>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</si>
  <si>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</si>
  <si>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</si>
  <si>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</si>
  <si>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</si>
  <si>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</si>
  <si>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</si>
  <si>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</si>
  <si>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</si>
  <si>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</si>
  <si>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</si>
  <si>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</si>
  <si>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</si>
  <si>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</si>
  <si>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</si>
  <si>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</si>
  <si>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</si>
  <si>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</si>
  <si>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</si>
  <si>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</si>
  <si>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</si>
  <si>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</si>
  <si>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</si>
  <si>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</si>
  <si>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</si>
  <si>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</si>
  <si>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</si>
  <si>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</si>
  <si>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</si>
  <si>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</si>
  <si>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</si>
  <si>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</si>
  <si>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</si>
  <si>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</si>
  <si>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</si>
  <si>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</si>
  <si>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</si>
  <si>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</si>
  <si>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</si>
  <si>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</si>
  <si>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</si>
  <si>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</si>
  <si>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</si>
  <si>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</si>
  <si>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</si>
  <si>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</si>
  <si>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</si>
  <si>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</si>
  <si>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</si>
  <si>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</si>
  <si>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</si>
  <si>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</si>
  <si>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</si>
  <si>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</si>
  <si>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</si>
  <si>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</si>
  <si>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</si>
  <si>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</si>
  <si>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</si>
  <si>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</si>
  <si>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</si>
  <si>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</si>
  <si>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</si>
  <si>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</si>
  <si>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</si>
  <si>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</si>
  <si>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</si>
  <si>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</si>
  <si>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</si>
  <si>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</si>
  <si>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</si>
  <si>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</si>
  <si>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</si>
  <si>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</si>
  <si>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</si>
  <si>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</si>
  <si>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</si>
  <si>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</si>
  <si>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</si>
  <si>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</si>
  <si>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</si>
  <si>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</si>
  <si>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</si>
  <si>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</si>
  <si>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</si>
  <si>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</si>
  <si>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</si>
  <si>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</si>
  <si>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</si>
  <si>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</si>
  <si>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</si>
  <si>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</si>
  <si>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</si>
  <si>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</si>
  <si>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</si>
  <si>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</si>
  <si>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</si>
  <si>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</si>
  <si>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</si>
  <si>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</si>
  <si>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</si>
  <si>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</si>
  <si>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</si>
  <si>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</si>
  <si>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</si>
  <si>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</si>
  <si>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</si>
  <si>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</si>
  <si>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</si>
  <si>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</si>
  <si>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</si>
  <si>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</si>
  <si>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</si>
  <si>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</si>
  <si>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</si>
  <si>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</si>
  <si>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</si>
  <si>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</si>
  <si>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</si>
  <si>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</si>
  <si>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</si>
  <si>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</si>
  <si>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</si>
  <si>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</si>
  <si>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</si>
  <si>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</si>
  <si>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</si>
  <si>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</si>
  <si>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</si>
  <si>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</si>
  <si>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</si>
  <si>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</si>
  <si>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</si>
  <si>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</si>
  <si>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</si>
  <si>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</si>
  <si>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</si>
  <si>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</si>
  <si>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</si>
  <si>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</si>
  <si>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</si>
  <si>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</si>
  <si>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</si>
  <si>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</si>
  <si>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</si>
  <si>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</si>
  <si>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</si>
  <si>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</si>
  <si>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</si>
  <si>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</si>
  <si>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</si>
  <si>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</si>
  <si>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</si>
  <si>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</si>
  <si>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</si>
  <si>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</si>
  <si>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</si>
  <si>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</si>
  <si>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</si>
  <si>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</si>
  <si>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</si>
  <si>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</si>
  <si>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</si>
  <si>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</si>
  <si>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</si>
  <si>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</si>
  <si>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</si>
  <si>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</si>
  <si>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</si>
  <si>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</si>
  <si>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</si>
  <si>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</si>
  <si>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</si>
  <si>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</si>
  <si>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</si>
  <si>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</si>
  <si>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</si>
  <si>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</si>
  <si>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</si>
  <si>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</si>
  <si>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</si>
  <si>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</si>
  <si>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</si>
  <si>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</si>
  <si>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</si>
  <si>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</si>
  <si>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</si>
  <si>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</si>
  <si>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</si>
  <si>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</si>
  <si>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</si>
  <si>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</si>
  <si>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</si>
  <si>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</si>
  <si>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</si>
  <si>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</si>
  <si>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</si>
  <si>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</si>
  <si>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</si>
  <si>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</si>
  <si>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</si>
  <si>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</si>
  <si>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</si>
  <si>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</si>
  <si>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</si>
  <si>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</si>
  <si>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</si>
  <si>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</si>
  <si>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</si>
  <si>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</si>
  <si>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</si>
  <si>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</si>
  <si>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</si>
  <si>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</si>
  <si>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</si>
  <si>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</si>
  <si>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</si>
  <si>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</si>
  <si>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</si>
  <si>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</si>
  <si>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</si>
  <si>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</si>
  <si>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</si>
  <si>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</si>
  <si>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</si>
  <si>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</si>
  <si>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</si>
  <si>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</si>
  <si>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</si>
  <si>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</si>
  <si>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</si>
  <si>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</si>
  <si>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</si>
  <si>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</si>
  <si>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</si>
  <si>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</si>
  <si>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</si>
  <si>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</si>
  <si>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</si>
  <si>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</si>
  <si>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</si>
  <si>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</si>
  <si>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</si>
  <si>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</si>
  <si>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</si>
  <si>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</si>
  <si>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</si>
  <si>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</si>
  <si>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</si>
  <si>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</si>
  <si>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</si>
  <si>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</si>
  <si>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</si>
  <si>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</si>
  <si>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</si>
  <si>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</si>
  <si>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</si>
  <si>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</si>
  <si>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</si>
  <si>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</si>
  <si>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</si>
  <si>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</si>
  <si>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</si>
  <si>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</si>
  <si>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</si>
  <si>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</si>
  <si>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</si>
  <si>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</si>
  <si>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</si>
  <si>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</si>
  <si>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</si>
  <si>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</si>
  <si>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</si>
  <si>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</si>
  <si>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</si>
  <si>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</si>
  <si>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</si>
  <si>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</si>
  <si>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</si>
  <si>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</si>
  <si>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</si>
  <si>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</si>
  <si>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</si>
  <si>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</si>
  <si>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</si>
  <si>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</si>
  <si>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</si>
  <si>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</si>
  <si>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</si>
  <si>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</si>
  <si>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</si>
  <si>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</si>
  <si>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</si>
  <si>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</si>
  <si>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</si>
  <si>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</si>
  <si>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</si>
  <si>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</si>
  <si>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</si>
  <si>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</si>
  <si>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</si>
  <si>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</si>
  <si>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</si>
  <si>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</si>
  <si>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</si>
  <si>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</si>
  <si>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</si>
  <si>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</si>
  <si>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</si>
  <si>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</si>
  <si>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</si>
  <si>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</si>
  <si>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</si>
  <si>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</si>
  <si>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</si>
  <si>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</si>
  <si>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</si>
  <si>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</si>
  <si>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</si>
  <si>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</si>
  <si>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</si>
  <si>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</si>
  <si>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</si>
  <si>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</si>
  <si>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</si>
  <si>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</si>
  <si>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</si>
  <si>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</si>
  <si>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</si>
  <si>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</si>
  <si>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</si>
  <si>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</si>
  <si>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</si>
  <si>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</si>
  <si>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</si>
  <si>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</si>
  <si>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</si>
  <si>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</si>
  <si>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</si>
  <si>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</si>
  <si>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</si>
  <si>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</si>
  <si>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</si>
  <si>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</si>
  <si>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</si>
  <si>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</si>
  <si>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</si>
  <si>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</si>
  <si>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</si>
  <si>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</si>
  <si>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</si>
  <si>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</si>
  <si>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</si>
  <si>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</si>
  <si>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</si>
  <si>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</si>
  <si>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</si>
  <si>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</si>
  <si>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</si>
  <si>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</si>
  <si>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</si>
  <si>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</si>
  <si>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</si>
  <si>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</si>
  <si>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</si>
  <si>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</si>
  <si>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</si>
  <si>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</si>
  <si>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</si>
  <si>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</si>
  <si>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</si>
  <si>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</si>
  <si>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</si>
  <si>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</si>
  <si>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</si>
  <si>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</si>
  <si>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</si>
  <si>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</si>
  <si>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</si>
  <si>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</si>
  <si>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</si>
  <si>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</si>
  <si>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</si>
  <si>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</si>
  <si>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</si>
  <si>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</si>
  <si>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</si>
  <si>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</si>
  <si>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</si>
  <si>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</si>
  <si>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</si>
  <si>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</si>
  <si>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</si>
  <si>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</si>
  <si>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</si>
  <si>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</si>
  <si>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</si>
  <si>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</si>
  <si>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</si>
  <si>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</si>
  <si>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</si>
  <si>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</si>
  <si>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</si>
  <si>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</si>
  <si>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</si>
  <si>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</si>
  <si>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</si>
  <si>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</si>
  <si>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</si>
  <si>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</si>
  <si>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</si>
  <si>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</si>
  <si>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</si>
  <si>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</si>
  <si>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</si>
  <si>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</si>
  <si>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</si>
  <si>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</si>
  <si>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</si>
  <si>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</si>
  <si>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</si>
  <si>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</si>
  <si>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</si>
  <si>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</si>
  <si>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</si>
  <si>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</si>
  <si>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</si>
  <si>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</si>
  <si>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</si>
  <si>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</si>
  <si>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</si>
  <si>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</si>
  <si>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</si>
  <si>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</si>
  <si>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</si>
  <si>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</si>
  <si>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</si>
  <si>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</si>
  <si>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</si>
  <si>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</si>
  <si>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</si>
  <si>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</si>
  <si>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</si>
  <si>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</si>
  <si>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</si>
  <si>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</si>
  <si>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</si>
  <si>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</si>
  <si>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</si>
  <si>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</si>
  <si>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</si>
  <si>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</si>
  <si>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</si>
  <si>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</si>
  <si>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</si>
  <si>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</si>
  <si>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</si>
  <si>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</si>
  <si>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</si>
  <si>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</si>
  <si>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</si>
  <si>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</si>
  <si>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</si>
  <si>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</si>
  <si>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</si>
  <si>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</si>
  <si>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</si>
  <si>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</si>
  <si>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</si>
  <si>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</si>
  <si>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</si>
  <si>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</si>
  <si>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</si>
  <si>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</si>
  <si>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</si>
  <si>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</si>
  <si>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</si>
  <si>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</si>
  <si>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</si>
  <si>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</si>
  <si>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</si>
  <si>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</si>
  <si>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</si>
  <si>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</si>
  <si>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</si>
  <si>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</si>
  <si>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</si>
  <si>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</si>
  <si>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</si>
  <si>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</si>
  <si>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</si>
  <si>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</si>
  <si>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</si>
  <si>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</si>
  <si>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</si>
  <si>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</si>
  <si>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</si>
  <si>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</si>
  <si>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</si>
  <si>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</si>
  <si>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</si>
  <si>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</si>
  <si>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</si>
  <si>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</si>
  <si>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</si>
  <si>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</si>
  <si>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</si>
  <si>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</si>
  <si>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</si>
  <si>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</si>
  <si>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</si>
  <si>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</si>
  <si>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</si>
  <si>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</si>
  <si>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</si>
  <si>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</si>
  <si>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</si>
  <si>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</si>
  <si>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</si>
  <si>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</si>
  <si>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</si>
  <si>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</si>
  <si>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</si>
  <si>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</si>
  <si>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</si>
  <si>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</si>
  <si>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</si>
  <si>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</si>
  <si>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</si>
  <si>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</si>
  <si>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</si>
  <si>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</si>
  <si>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</si>
  <si>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</si>
  <si>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</si>
  <si>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</si>
  <si>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</si>
  <si>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</si>
  <si>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</si>
  <si>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</si>
  <si>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</si>
  <si>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</si>
  <si>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</si>
  <si>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</si>
  <si>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</si>
  <si>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</si>
  <si>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</si>
  <si>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</si>
  <si>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</si>
  <si>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</si>
  <si>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</si>
  <si>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</si>
  <si>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</si>
  <si>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</si>
  <si>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</si>
  <si>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</si>
  <si>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</si>
  <si>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</si>
  <si>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</si>
  <si>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</si>
  <si>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</si>
  <si>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</si>
  <si>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</si>
  <si>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</si>
  <si>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</si>
  <si>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</si>
  <si>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</si>
  <si>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</si>
  <si>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</si>
  <si>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</si>
  <si>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</si>
  <si>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</si>
  <si>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</si>
  <si>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</si>
  <si>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</si>
  <si>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</si>
  <si>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</si>
  <si>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</si>
  <si>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</si>
  <si>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</si>
  <si>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</si>
  <si>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</si>
  <si>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</si>
  <si>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</si>
  <si>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</si>
  <si>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</si>
  <si>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</si>
  <si>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</si>
  <si>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</si>
  <si>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</si>
  <si>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</si>
  <si>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</si>
  <si>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</si>
  <si>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</si>
  <si>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</si>
  <si>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</si>
  <si>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</si>
  <si>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</si>
  <si>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</si>
  <si>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</si>
  <si>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</si>
  <si>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</si>
  <si>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</si>
  <si>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</si>
  <si>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</si>
  <si>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</si>
  <si>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</si>
  <si>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</si>
  <si>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</si>
  <si>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</si>
  <si>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</si>
  <si>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</si>
  <si>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</si>
  <si>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</si>
  <si>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</si>
  <si>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</si>
  <si>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</si>
  <si>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</si>
  <si>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</si>
  <si>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</si>
  <si>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</si>
  <si>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</si>
  <si>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</si>
  <si>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</si>
  <si>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</si>
  <si>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</si>
  <si>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</si>
  <si>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</si>
  <si>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</si>
  <si>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</si>
  <si>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</si>
  <si>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</si>
  <si>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</si>
  <si>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</si>
  <si>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</si>
  <si>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</si>
  <si>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</si>
  <si>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</si>
  <si>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</si>
  <si>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</si>
  <si>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</si>
  <si>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</si>
  <si>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</si>
  <si>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</si>
  <si>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</si>
  <si>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</si>
  <si>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</si>
  <si>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</si>
  <si>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</si>
  <si>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</si>
  <si>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</si>
  <si>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</si>
  <si>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</si>
  <si>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</si>
  <si>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</si>
  <si>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</si>
  <si>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</si>
  <si>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</si>
  <si>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</si>
  <si>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</si>
  <si>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</si>
  <si>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</si>
  <si>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</si>
  <si>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</si>
  <si>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</si>
  <si>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</si>
  <si>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</si>
  <si>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</si>
  <si>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</si>
  <si>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</si>
  <si>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</si>
  <si>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</si>
  <si>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</si>
  <si>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</si>
  <si>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</si>
  <si>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</si>
  <si>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</si>
  <si>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</si>
  <si>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</si>
  <si>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</si>
  <si>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</si>
  <si>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</si>
  <si>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</si>
  <si>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</si>
  <si>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</si>
  <si>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</si>
  <si>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</si>
  <si>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</si>
  <si>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</si>
  <si>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</si>
  <si>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</si>
  <si>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</si>
  <si>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</si>
  <si>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</si>
  <si>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</si>
  <si>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</si>
  <si>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</si>
  <si>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</si>
  <si>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</si>
  <si>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</si>
  <si>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</si>
  <si>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</si>
  <si>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</si>
  <si>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</si>
  <si>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</si>
  <si>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</si>
  <si>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</si>
  <si>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</si>
  <si>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</si>
  <si>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</si>
  <si>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</si>
  <si>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</si>
  <si>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</si>
  <si>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</si>
  <si>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</si>
  <si>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</si>
  <si>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</si>
  <si>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</si>
  <si>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</si>
  <si>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</si>
  <si>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</si>
  <si>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</si>
  <si>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</si>
  <si>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</si>
  <si>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</si>
  <si>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</si>
  <si>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</si>
  <si>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</si>
  <si>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</si>
  <si>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</si>
  <si>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</si>
  <si>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</si>
  <si>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</si>
  <si>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</si>
  <si>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</si>
  <si>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</si>
  <si>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</si>
  <si>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</si>
  <si>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</si>
  <si>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</si>
  <si>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</si>
  <si>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</si>
  <si>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</si>
  <si>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</si>
  <si>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</si>
  <si>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</si>
  <si>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</si>
  <si>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</si>
  <si>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</si>
  <si>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</si>
  <si>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</si>
  <si>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</si>
  <si>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</si>
  <si>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</si>
  <si>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</si>
  <si>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</si>
  <si>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</si>
  <si>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</si>
  <si>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</si>
  <si>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</si>
  <si>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</si>
  <si>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</si>
  <si>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</si>
  <si>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</si>
  <si>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</si>
  <si>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</si>
  <si>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</si>
  <si>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</si>
  <si>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</si>
  <si>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</si>
  <si>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</si>
  <si>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</si>
  <si>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</si>
  <si>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</si>
  <si>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</si>
  <si>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</si>
  <si>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</si>
  <si>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</si>
  <si>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</si>
  <si>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</si>
  <si>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</si>
  <si>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</si>
  <si>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</si>
  <si>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</si>
  <si>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</si>
  <si>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</si>
  <si>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</si>
  <si>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</si>
  <si>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</si>
  <si>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</si>
  <si>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</si>
  <si>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</si>
  <si>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</si>
  <si>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</si>
  <si>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</si>
  <si>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</si>
  <si>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</si>
  <si>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</si>
  <si>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</si>
  <si>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</si>
  <si>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</si>
  <si>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</si>
  <si>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</si>
  <si>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</si>
  <si>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</si>
  <si>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</si>
  <si>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</si>
  <si>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</si>
  <si>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</si>
  <si>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</si>
  <si>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</si>
  <si>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</si>
  <si>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</si>
  <si>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</si>
  <si>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</si>
  <si>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</si>
  <si>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</si>
  <si>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</si>
  <si>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</si>
  <si>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</si>
  <si>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</si>
  <si>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</si>
  <si>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</si>
  <si>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</si>
  <si>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</si>
  <si>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</si>
  <si>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</si>
  <si>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</si>
  <si>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</si>
  <si>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</si>
  <si>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</si>
  <si>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</si>
  <si>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</si>
  <si>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</si>
  <si>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</si>
  <si>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</si>
  <si>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</si>
  <si>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</si>
  <si>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</si>
  <si>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</si>
  <si>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</si>
  <si>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</si>
  <si>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</si>
  <si>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</si>
  <si>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</si>
  <si>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</si>
  <si>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</si>
  <si>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</si>
  <si>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</si>
  <si>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</si>
  <si>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</si>
  <si>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</si>
  <si>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</si>
  <si>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</si>
  <si>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</si>
  <si>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</si>
  <si>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</si>
  <si>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</si>
  <si>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</si>
  <si>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</si>
  <si>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</si>
  <si>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</si>
  <si>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</si>
  <si>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</si>
  <si>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</si>
  <si>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</si>
  <si>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</si>
  <si>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</si>
  <si>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</si>
  <si>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</si>
  <si>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</si>
  <si>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</si>
  <si>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</si>
  <si>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</si>
  <si>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</si>
  <si>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</si>
  <si>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</si>
  <si>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</si>
  <si>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</si>
  <si>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</si>
  <si>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</si>
  <si>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</si>
  <si>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</si>
  <si>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</si>
  <si>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</si>
  <si>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</si>
  <si>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</si>
  <si>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</si>
  <si>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</si>
  <si>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</si>
  <si>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</si>
  <si>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</si>
  <si>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</si>
  <si>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</si>
  <si>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</si>
  <si>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</si>
  <si>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</si>
  <si>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</si>
  <si>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</si>
  <si>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</si>
  <si>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</si>
  <si>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</si>
  <si>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</si>
  <si>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</si>
  <si>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</si>
  <si>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</si>
  <si>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</si>
  <si>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</si>
  <si>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</si>
  <si>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</si>
  <si>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</si>
  <si>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</si>
  <si>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</si>
  <si>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</si>
  <si>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</si>
  <si>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</si>
  <si>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</si>
  <si>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</si>
  <si>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</si>
  <si>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</si>
  <si>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</si>
  <si>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</si>
  <si>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</si>
  <si>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</si>
  <si>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</si>
  <si>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</si>
  <si>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</si>
  <si>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</si>
  <si>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</si>
  <si>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</si>
  <si>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</si>
  <si>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</si>
  <si>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</si>
  <si>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</si>
  <si>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</si>
  <si>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</si>
  <si>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</si>
  <si>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</si>
  <si>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</si>
  <si>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</si>
  <si>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</si>
  <si>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</si>
  <si>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</si>
  <si>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</si>
  <si>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</si>
  <si>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</si>
  <si>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</si>
  <si>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</si>
  <si>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</si>
  <si>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</si>
  <si>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</si>
  <si>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</si>
  <si>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</si>
  <si>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</si>
  <si>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</si>
  <si>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</si>
  <si>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</si>
  <si>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</si>
  <si>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</si>
  <si>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</si>
  <si>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</si>
  <si>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</si>
  <si>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</si>
  <si>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</si>
  <si>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</si>
  <si>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</si>
  <si>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</si>
  <si>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</si>
  <si>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</si>
  <si>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</si>
  <si>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</si>
  <si>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</si>
  <si>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</si>
  <si>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</si>
  <si>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</si>
  <si>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</si>
  <si>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</si>
  <si>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</si>
  <si>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</si>
  <si>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</si>
  <si>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</si>
  <si>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</si>
  <si>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</si>
  <si>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</si>
  <si>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</si>
  <si>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</si>
  <si>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</si>
  <si>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</si>
  <si>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</si>
  <si>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</si>
  <si>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</si>
  <si>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</si>
  <si>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</si>
  <si>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</si>
  <si>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</si>
  <si>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</si>
  <si>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</si>
  <si>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</si>
  <si>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</si>
  <si>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</si>
  <si>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</si>
  <si>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</si>
  <si>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</si>
  <si>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</si>
  <si>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</si>
  <si>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</si>
  <si>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</si>
  <si>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</si>
  <si>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</si>
  <si>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</si>
  <si>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</si>
  <si>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</si>
  <si>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</si>
  <si>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</si>
  <si>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</si>
  <si>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</si>
  <si>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</si>
  <si>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</si>
  <si>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</si>
  <si>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</si>
  <si>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</si>
  <si>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</si>
  <si>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</si>
  <si>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</si>
  <si>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</si>
  <si>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</si>
  <si>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</si>
  <si>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</si>
  <si>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</si>
  <si>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</si>
  <si>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</si>
  <si>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</si>
  <si>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</si>
  <si>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</si>
  <si>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</si>
  <si>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</si>
  <si>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</si>
  <si>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</si>
  <si>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</si>
  <si>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</si>
  <si>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</si>
  <si>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</si>
  <si>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</si>
  <si>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</si>
  <si>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</si>
  <si>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</si>
  <si>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</si>
  <si>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</si>
  <si>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</si>
  <si>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</si>
  <si>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</si>
  <si>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</si>
  <si>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</si>
  <si>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</si>
  <si>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</si>
  <si>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</si>
  <si>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</si>
  <si>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</si>
  <si>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</si>
  <si>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</si>
  <si>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</si>
  <si>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</si>
  <si>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</si>
  <si>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</si>
  <si>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</si>
  <si>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</si>
  <si>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</si>
  <si>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</si>
  <si>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</si>
  <si>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</si>
  <si>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</si>
  <si>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</si>
  <si>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</si>
  <si>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</si>
  <si>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</si>
  <si>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</si>
  <si>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</si>
  <si>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</si>
  <si>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</si>
  <si>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</si>
  <si>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</si>
  <si>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</si>
  <si>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</si>
  <si>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</si>
  <si>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</si>
  <si>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</si>
  <si>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</si>
  <si>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</si>
  <si>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</si>
  <si>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</si>
  <si>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</si>
  <si>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</si>
  <si>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</si>
  <si>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</si>
  <si>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</si>
  <si>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</si>
  <si>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</si>
  <si>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</si>
  <si>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</si>
  <si>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</si>
  <si>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</si>
  <si>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</si>
  <si>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</si>
  <si>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</si>
  <si>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</si>
  <si>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</si>
  <si>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</si>
  <si>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</si>
  <si>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</si>
  <si>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</si>
  <si>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</si>
  <si>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</si>
  <si>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</si>
  <si>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</si>
  <si>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</si>
  <si>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</si>
  <si>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</si>
  <si>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</si>
  <si>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</si>
  <si>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</si>
  <si>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</si>
  <si>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</si>
  <si>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</si>
  <si>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</si>
  <si>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</si>
  <si>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</si>
  <si>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</si>
  <si>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</si>
  <si>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</si>
  <si>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</si>
  <si>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</si>
  <si>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</si>
  <si>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</si>
  <si>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</si>
  <si>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</si>
  <si>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</si>
  <si>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</si>
  <si>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</si>
  <si>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</si>
  <si>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</si>
  <si>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</si>
  <si>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</si>
  <si>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</si>
  <si>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</si>
  <si>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</si>
  <si>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</si>
  <si>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</si>
  <si>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</si>
  <si>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</si>
  <si>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</si>
  <si>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</si>
  <si>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</si>
  <si>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</si>
  <si>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</si>
  <si>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</si>
  <si>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</si>
  <si>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</si>
  <si>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</si>
  <si>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</si>
  <si>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</si>
  <si>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</si>
  <si>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</si>
  <si>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</si>
  <si>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</si>
  <si>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</si>
  <si>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</si>
  <si>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</si>
  <si>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</si>
  <si>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</si>
  <si>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</si>
  <si>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</si>
  <si>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</si>
  <si>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</si>
  <si>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</si>
  <si>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</si>
  <si>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</si>
  <si>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</si>
  <si>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</si>
  <si>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</si>
  <si>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</si>
  <si>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</si>
  <si>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</si>
  <si>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</si>
  <si>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</si>
  <si>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</si>
  <si>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</si>
  <si>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</si>
  <si>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</si>
  <si>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</si>
  <si>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</si>
  <si>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</si>
  <si>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</si>
  <si>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</si>
  <si>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</si>
  <si>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</si>
  <si>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</si>
  <si>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</si>
  <si>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</si>
  <si>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</si>
  <si>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</si>
  <si>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</si>
  <si>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</si>
  <si>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</si>
  <si>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</si>
  <si>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</si>
  <si>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</si>
  <si>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</si>
  <si>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</si>
  <si>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</si>
  <si>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</si>
  <si>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</si>
  <si>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</si>
  <si>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</si>
  <si>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</si>
  <si>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</si>
  <si>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</si>
  <si>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</si>
  <si>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</si>
  <si>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</si>
  <si>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</si>
  <si>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</si>
  <si>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</si>
  <si>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</si>
  <si>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</si>
  <si>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</si>
  <si>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</si>
  <si>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</si>
  <si>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</si>
  <si>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</si>
  <si>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</si>
  <si>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</si>
  <si>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</si>
  <si>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</si>
  <si>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</si>
  <si>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</si>
  <si>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</si>
  <si>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</si>
  <si>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</si>
  <si>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</si>
  <si>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</si>
  <si>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</si>
  <si>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</si>
  <si>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</si>
  <si>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</si>
  <si>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</si>
  <si>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</si>
  <si>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</si>
  <si>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</si>
  <si>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</si>
  <si>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</si>
  <si>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</si>
  <si>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</si>
  <si>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</si>
  <si>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</si>
  <si>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</si>
  <si>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</si>
  <si>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</si>
  <si>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</si>
  <si>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</si>
  <si>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</si>
  <si>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</si>
  <si>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</si>
  <si>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</si>
  <si>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</si>
  <si>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</si>
  <si>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</si>
  <si>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</si>
  <si>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</si>
  <si>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</si>
  <si>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</si>
  <si>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</si>
  <si>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</si>
  <si>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</si>
  <si>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</si>
  <si>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</si>
  <si>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</si>
  <si>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</si>
  <si>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</si>
  <si>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</si>
  <si>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</si>
  <si>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</si>
  <si>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</si>
  <si>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</si>
  <si>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</si>
  <si>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</si>
  <si>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</si>
  <si>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</si>
  <si>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</si>
  <si>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</si>
  <si>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</si>
  <si>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</si>
  <si>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</si>
  <si>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</si>
  <si>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</si>
  <si>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</si>
  <si>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</si>
  <si>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</si>
  <si>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</si>
  <si>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</si>
  <si>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</si>
  <si>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</si>
  <si>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</si>
  <si>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</si>
  <si>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</si>
  <si>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</si>
  <si>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</si>
  <si>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</si>
  <si>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</si>
  <si>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</si>
  <si>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</si>
  <si>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</si>
  <si>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</si>
  <si>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</si>
  <si>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</si>
  <si>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</si>
  <si>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</si>
  <si>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</si>
  <si>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</si>
  <si>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</si>
  <si>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</si>
  <si>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</si>
  <si>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</si>
  <si>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</si>
  <si>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</si>
  <si>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</si>
  <si>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</si>
  <si>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</si>
  <si>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</si>
  <si>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</si>
  <si>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</si>
  <si>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</si>
  <si>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</si>
  <si>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</si>
  <si>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</si>
  <si>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</si>
  <si>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</si>
  <si>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</si>
  <si>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</si>
  <si>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</si>
  <si>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</si>
  <si>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</si>
  <si>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</si>
  <si>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</si>
  <si>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</si>
  <si>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</si>
  <si>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</si>
  <si>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</si>
  <si>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</si>
  <si>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</si>
  <si>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</si>
  <si>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</si>
  <si>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</si>
  <si>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</si>
  <si>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</si>
  <si>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</si>
  <si>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</si>
  <si>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</si>
  <si>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</si>
  <si>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</si>
  <si>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</si>
  <si>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</si>
  <si>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</si>
  <si>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</si>
  <si>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</si>
  <si>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</si>
  <si>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</si>
  <si>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</si>
  <si>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</si>
  <si>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</si>
  <si>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</si>
  <si>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</si>
  <si>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</si>
  <si>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</si>
  <si>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</si>
  <si>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</si>
  <si>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</si>
  <si>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</si>
  <si>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</si>
  <si>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</si>
  <si>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</si>
  <si>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</si>
  <si>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</si>
  <si>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</si>
  <si>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</si>
  <si>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</si>
  <si>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</si>
  <si>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</si>
  <si>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</si>
  <si>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</si>
  <si>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</si>
  <si>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</si>
  <si>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</si>
  <si>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</si>
  <si>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</si>
  <si>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</si>
  <si>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</si>
  <si>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</si>
  <si>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</si>
  <si>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</si>
  <si>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</si>
  <si>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</si>
  <si>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</si>
  <si>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</si>
  <si>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</si>
  <si>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</si>
  <si>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</si>
  <si>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</si>
  <si>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</si>
  <si>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</si>
  <si>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</si>
  <si>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</si>
  <si>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</si>
  <si>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</si>
  <si>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</si>
  <si>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</si>
  <si>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</si>
  <si>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</si>
  <si>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</si>
  <si>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</si>
  <si>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</si>
  <si>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</si>
  <si>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</si>
  <si>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</si>
  <si>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</si>
  <si>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</si>
  <si>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</si>
  <si>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</si>
  <si>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</si>
  <si>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</si>
  <si>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</si>
  <si>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</si>
  <si>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</si>
  <si>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</si>
  <si>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</si>
  <si>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</si>
  <si>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</si>
  <si>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</si>
  <si>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</si>
  <si>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</si>
  <si>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</si>
  <si>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</si>
  <si>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</si>
  <si>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</si>
  <si>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</si>
  <si>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</si>
  <si>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</si>
  <si>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</si>
  <si>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</si>
  <si>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</si>
  <si>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</si>
  <si>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</si>
  <si>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</si>
  <si>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</si>
  <si>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</si>
  <si>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</si>
  <si>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</si>
  <si>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</si>
  <si>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</si>
  <si>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</si>
  <si>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</si>
  <si>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</si>
  <si>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</si>
  <si>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</si>
  <si>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</si>
  <si>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</si>
  <si>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</si>
  <si>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</si>
  <si>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</si>
  <si>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</si>
  <si>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</si>
  <si>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</si>
  <si>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</si>
  <si>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</si>
  <si>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</si>
  <si>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</si>
  <si>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</si>
  <si>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</si>
  <si>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</si>
  <si>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</si>
  <si>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</si>
  <si>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</si>
  <si>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</si>
  <si>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</si>
  <si>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</si>
  <si>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</si>
  <si>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</si>
  <si>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</si>
  <si>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</si>
  <si>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</si>
  <si>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</si>
  <si>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</si>
  <si>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</si>
  <si>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</si>
  <si>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</si>
  <si>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</si>
  <si>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</si>
  <si>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</si>
  <si>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</si>
  <si>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</si>
  <si>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</si>
  <si>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</si>
  <si>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</si>
  <si>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</si>
  <si>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</si>
  <si>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</si>
  <si>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</si>
  <si>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</si>
  <si>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</si>
  <si>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</si>
  <si>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</si>
  <si>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</si>
  <si>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</si>
  <si>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</si>
  <si>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</si>
  <si>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</si>
  <si>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</si>
  <si>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</si>
  <si>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</si>
  <si>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</si>
  <si>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</si>
  <si>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</si>
  <si>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</si>
  <si>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</si>
  <si>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</si>
  <si>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</si>
  <si>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</si>
  <si>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</si>
  <si>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</si>
  <si>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</si>
  <si>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</si>
  <si>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</si>
  <si>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</si>
  <si>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</si>
  <si>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</si>
  <si>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</si>
  <si>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</si>
  <si>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</si>
  <si>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</si>
  <si>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</si>
  <si>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</si>
  <si>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</si>
  <si>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</si>
  <si>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</si>
  <si>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</si>
  <si>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</si>
  <si>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</si>
  <si>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</si>
  <si>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</si>
  <si>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</si>
  <si>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</si>
  <si>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</si>
  <si>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</si>
  <si>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</si>
  <si>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</si>
  <si>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</si>
  <si>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</si>
  <si>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</si>
  <si>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</si>
  <si>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</si>
  <si>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</si>
  <si>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</si>
  <si>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</si>
  <si>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</si>
  <si>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</si>
  <si>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</si>
  <si>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</si>
  <si>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</si>
  <si>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</si>
  <si>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</si>
  <si>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</si>
  <si>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</si>
  <si>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</si>
  <si>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</si>
  <si>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</si>
  <si>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</si>
  <si>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</si>
  <si>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</si>
  <si>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</si>
  <si>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</si>
  <si>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</si>
  <si>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</si>
  <si>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</si>
  <si>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</si>
  <si>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</si>
  <si>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</si>
  <si>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</si>
  <si>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</si>
  <si>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</si>
  <si>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</si>
  <si>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</si>
  <si>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</si>
  <si>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</si>
  <si>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</si>
  <si>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</si>
  <si>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</si>
  <si>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</si>
  <si>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</si>
  <si>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</si>
  <si>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</si>
  <si>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</si>
  <si>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</si>
  <si>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</si>
  <si>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</si>
  <si>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</si>
  <si>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</si>
  <si>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</si>
  <si>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</si>
  <si>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</si>
  <si>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</si>
  <si>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</si>
  <si>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</si>
  <si>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</si>
  <si>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</si>
  <si>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</si>
  <si>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</si>
  <si>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</si>
  <si>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</si>
  <si>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</si>
  <si>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</si>
  <si>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</si>
  <si>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</si>
  <si>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</si>
  <si>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</si>
  <si>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</si>
  <si>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</si>
  <si>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</si>
  <si>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</si>
  <si>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</si>
  <si>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</si>
  <si>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</si>
  <si>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</si>
  <si>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</si>
  <si>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</si>
  <si>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</si>
  <si>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</si>
  <si>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</si>
  <si>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</si>
  <si>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</si>
  <si>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</si>
  <si>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</si>
  <si>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</si>
  <si>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</si>
  <si>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</si>
  <si>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</si>
  <si>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</si>
  <si>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</si>
  <si>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</si>
  <si>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</si>
  <si>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</si>
  <si>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</si>
  <si>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</si>
  <si>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</si>
  <si>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</si>
  <si>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</si>
  <si>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</si>
  <si>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</si>
  <si>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</si>
  <si>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</si>
  <si>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</si>
  <si>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</si>
  <si>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</si>
  <si>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</si>
  <si>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</si>
  <si>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</si>
  <si>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</si>
  <si>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</si>
  <si>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</si>
  <si>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</si>
  <si>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</si>
  <si>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</si>
  <si>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</si>
  <si>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</si>
  <si>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</si>
  <si>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</si>
  <si>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</si>
  <si>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</si>
  <si>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</si>
  <si>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</si>
  <si>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</si>
  <si>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</si>
  <si>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</si>
  <si>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</si>
  <si>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</si>
  <si>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</si>
  <si>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</si>
  <si>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</si>
  <si>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</si>
  <si>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</si>
  <si>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</si>
  <si>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</si>
  <si>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</si>
  <si>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</si>
  <si>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</si>
  <si>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</si>
  <si>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</si>
  <si>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</si>
  <si>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</si>
  <si>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</si>
  <si>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</si>
  <si>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</si>
  <si>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</si>
  <si>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</si>
  <si>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</si>
  <si>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</si>
  <si>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</si>
  <si>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</si>
  <si>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</si>
  <si>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</si>
  <si>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</si>
  <si>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</si>
  <si>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</si>
  <si>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</si>
  <si>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</si>
  <si>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</si>
  <si>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</si>
  <si>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</si>
  <si>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</si>
  <si>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</si>
  <si>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</si>
  <si>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</si>
  <si>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</si>
  <si>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</si>
  <si>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</si>
  <si>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</si>
  <si>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</si>
  <si>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</si>
  <si>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</si>
  <si>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</si>
  <si>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</si>
  <si>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</si>
  <si>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</si>
  <si>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</si>
  <si>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</si>
  <si>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</si>
  <si>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</si>
  <si>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</si>
  <si>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</si>
  <si>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</si>
  <si>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</si>
  <si>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</si>
  <si>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</si>
  <si>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</si>
  <si>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</si>
  <si>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</si>
  <si>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</si>
  <si>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</si>
  <si>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</si>
  <si>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</si>
  <si>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</si>
  <si>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</si>
  <si>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</si>
  <si>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</si>
  <si>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</si>
  <si>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</si>
  <si>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</si>
  <si>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</si>
  <si>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</si>
  <si>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</si>
  <si>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</si>
  <si>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</si>
  <si>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</si>
  <si>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</si>
  <si>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</si>
  <si>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</si>
  <si>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</si>
  <si>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</si>
  <si>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</si>
  <si>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</si>
  <si>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</si>
  <si>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</si>
  <si>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</si>
  <si>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</si>
  <si>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</si>
  <si>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</si>
  <si>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</si>
  <si>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</si>
  <si>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</si>
  <si>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</si>
  <si>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</si>
  <si>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</si>
  <si>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</si>
  <si>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</si>
  <si>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</si>
  <si>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</si>
  <si>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</si>
  <si>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</si>
  <si>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</si>
  <si>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</si>
  <si>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</si>
  <si>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</si>
  <si>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</si>
  <si>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</si>
  <si>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</si>
  <si>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</si>
  <si>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</si>
  <si>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</si>
  <si>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</si>
  <si>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</si>
  <si>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</si>
  <si>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</si>
  <si>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</si>
  <si>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</si>
  <si>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</si>
  <si>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</si>
  <si>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</si>
  <si>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</si>
  <si>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</si>
  <si>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</si>
  <si>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</si>
  <si>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</si>
  <si>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</si>
  <si>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</si>
  <si>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</si>
  <si>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</si>
  <si>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</si>
  <si>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</si>
  <si>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</si>
  <si>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</si>
  <si>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</si>
  <si>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</si>
  <si>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</si>
  <si>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</si>
  <si>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</si>
  <si>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</si>
  <si>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</si>
  <si>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</si>
  <si>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</si>
  <si>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</si>
  <si>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</si>
  <si>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</si>
  <si>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</si>
  <si>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</si>
  <si>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</si>
  <si>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</si>
  <si>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</si>
  <si>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</si>
  <si>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</si>
  <si>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</si>
  <si>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</si>
  <si>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</si>
  <si>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</si>
  <si>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</si>
  <si>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</si>
  <si>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</si>
  <si>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</si>
  <si>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</si>
  <si>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</si>
  <si>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</si>
  <si>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</si>
  <si>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</si>
  <si>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</si>
  <si>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</si>
  <si>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</si>
  <si>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</si>
  <si>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</si>
  <si>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</si>
  <si>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</si>
  <si>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</si>
  <si>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</si>
  <si>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</si>
  <si>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</si>
  <si>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</si>
  <si>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</si>
  <si>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</si>
  <si>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</si>
  <si>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</si>
  <si>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</si>
  <si>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</si>
  <si>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</si>
  <si>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</si>
  <si>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</si>
  <si>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</si>
  <si>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</si>
  <si>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</si>
  <si>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</si>
  <si>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</si>
  <si>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</si>
  <si>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</si>
  <si>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</si>
  <si>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</si>
  <si>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</si>
  <si>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</si>
  <si>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</si>
  <si>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</si>
  <si>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</si>
  <si>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</si>
  <si>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</si>
  <si>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</si>
  <si>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</si>
  <si>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</si>
  <si>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</si>
  <si>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</si>
  <si>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</si>
  <si>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</si>
  <si>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</si>
  <si>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</si>
  <si>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</si>
  <si>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</si>
  <si>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</si>
  <si>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</si>
  <si>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</si>
  <si>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</si>
  <si>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</si>
  <si>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</si>
  <si>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</si>
  <si>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</si>
  <si>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</si>
  <si>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</si>
  <si>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</si>
  <si>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</si>
  <si>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</si>
  <si>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</si>
  <si>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</si>
  <si>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</si>
  <si>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</si>
  <si>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</si>
  <si>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</si>
  <si>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</si>
  <si>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</si>
  <si>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</si>
  <si>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</si>
  <si>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</si>
  <si>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</si>
  <si>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</si>
  <si>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</si>
  <si>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</si>
  <si>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</si>
  <si>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</si>
  <si>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</si>
  <si>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</si>
  <si>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</si>
  <si>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</si>
  <si>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</si>
  <si>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</si>
  <si>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</si>
  <si>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</si>
  <si>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</si>
  <si>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</si>
  <si>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</si>
  <si>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</si>
  <si>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</si>
  <si>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</si>
  <si>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</si>
  <si>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</si>
  <si>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</si>
  <si>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</si>
  <si>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</si>
  <si>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</si>
  <si>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</si>
  <si>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</si>
  <si>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</si>
  <si>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</si>
  <si>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</si>
  <si>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</si>
  <si>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</si>
  <si>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</si>
  <si>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</si>
  <si>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</si>
  <si>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</si>
  <si>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</si>
  <si>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</si>
  <si>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</si>
  <si>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</si>
  <si>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</si>
  <si>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</si>
  <si>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</si>
  <si>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</si>
  <si>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</si>
  <si>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</si>
  <si>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</si>
  <si>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</si>
  <si>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</si>
  <si>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</si>
  <si>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</si>
  <si>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</si>
  <si>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</si>
  <si>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</si>
  <si>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</si>
  <si>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</si>
  <si>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</si>
  <si>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</si>
  <si>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</si>
  <si>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</si>
  <si>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</si>
  <si>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</si>
  <si>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</si>
  <si>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</si>
  <si>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</si>
  <si>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</si>
  <si>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</si>
  <si>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</si>
  <si>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</si>
  <si>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</si>
  <si>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</si>
  <si>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</si>
  <si>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</si>
  <si>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</si>
  <si>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</si>
  <si>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</si>
  <si>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</si>
  <si>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</si>
  <si>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</si>
  <si>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</si>
  <si>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</si>
  <si>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</si>
  <si>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</si>
  <si>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</si>
  <si>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</si>
  <si>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</si>
  <si>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</si>
  <si>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</si>
  <si>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</si>
  <si>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</si>
  <si>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</si>
  <si>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</si>
  <si>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</si>
  <si>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</si>
  <si>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</si>
  <si>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</si>
  <si>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</si>
  <si>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</si>
  <si>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</si>
  <si>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</si>
  <si>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</si>
  <si>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</si>
  <si>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</si>
  <si>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</si>
  <si>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</si>
  <si>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</si>
  <si>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</si>
  <si>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</si>
  <si>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</si>
  <si>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</si>
  <si>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</si>
  <si>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</si>
  <si>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</si>
  <si>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</si>
  <si>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</si>
  <si>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</si>
  <si>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</si>
  <si>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</si>
  <si>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</si>
  <si>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</si>
  <si>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</si>
  <si>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</si>
  <si>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</si>
  <si>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</si>
  <si>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</si>
  <si>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</si>
  <si>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</si>
  <si>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</si>
  <si>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</si>
  <si>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</si>
  <si>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</si>
  <si>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</si>
  <si>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</si>
  <si>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</si>
  <si>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</si>
  <si>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</si>
  <si>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</si>
  <si>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</si>
  <si>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</si>
  <si>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</si>
  <si>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</si>
  <si>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</si>
  <si>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</si>
  <si>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</si>
  <si>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</si>
  <si>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</si>
  <si>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</si>
  <si>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</si>
  <si>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</si>
  <si>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</si>
  <si>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</si>
  <si>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</si>
  <si>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</si>
  <si>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</si>
  <si>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</si>
  <si>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</si>
  <si>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</si>
  <si>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</si>
  <si>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</si>
  <si>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</si>
  <si>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</si>
  <si>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</si>
  <si>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</si>
  <si>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</si>
  <si>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</si>
  <si>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</si>
  <si>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</si>
  <si>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</si>
  <si>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</si>
  <si>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</si>
  <si>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</si>
  <si>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</si>
  <si>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</si>
  <si>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</si>
  <si>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</si>
  <si>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</si>
  <si>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</si>
  <si>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</si>
  <si>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</si>
  <si>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</si>
  <si>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</si>
  <si>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</si>
  <si>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</si>
  <si>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</si>
  <si>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</si>
  <si>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</si>
  <si>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</si>
  <si>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</si>
  <si>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</si>
  <si>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</si>
  <si>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</si>
  <si>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</si>
  <si>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</si>
  <si>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</si>
  <si>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</si>
  <si>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</si>
  <si>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</si>
  <si>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</si>
  <si>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</si>
  <si>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</si>
  <si>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</si>
  <si>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</si>
  <si>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</si>
  <si>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</si>
  <si>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</si>
  <si>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</si>
  <si>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</si>
  <si>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</si>
  <si>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</si>
  <si>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</si>
  <si>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</si>
  <si>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</si>
  <si>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</si>
  <si>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</si>
  <si>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</si>
  <si>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</si>
  <si>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</si>
  <si>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</si>
  <si>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</si>
  <si>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</si>
  <si>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</si>
  <si>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</si>
  <si>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</si>
  <si>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</si>
  <si>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</si>
  <si>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</si>
  <si>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</si>
  <si>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</si>
  <si>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</si>
  <si>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</si>
  <si>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</si>
  <si>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</si>
  <si>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</si>
  <si>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</si>
  <si>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</si>
  <si>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</si>
  <si>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</si>
  <si>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</si>
  <si>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</si>
  <si>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</si>
  <si>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</si>
  <si>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</si>
  <si>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</si>
  <si>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</si>
  <si>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</si>
  <si>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</si>
  <si>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</si>
  <si>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</si>
  <si>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</si>
  <si>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</si>
  <si>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</si>
  <si>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</si>
  <si>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</si>
  <si>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</si>
  <si>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</si>
  <si>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</si>
  <si>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</si>
  <si>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</si>
  <si>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</si>
  <si>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</si>
  <si>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</si>
  <si>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</si>
  <si>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</si>
  <si>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</si>
  <si>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</si>
  <si>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</si>
  <si>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</si>
  <si>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</si>
  <si>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</si>
  <si>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</si>
  <si>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</si>
  <si>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</si>
  <si>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</si>
  <si>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</si>
  <si>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</si>
  <si>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</si>
  <si>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</si>
  <si>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</si>
  <si>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</si>
  <si>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</si>
  <si>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</si>
  <si>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</si>
  <si>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</si>
  <si>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</si>
  <si>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</si>
  <si>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</si>
  <si>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</si>
  <si>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</si>
  <si>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</si>
  <si>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</si>
  <si>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</si>
  <si>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</si>
  <si>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</si>
  <si>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</si>
  <si>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</si>
  <si>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</si>
  <si>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</si>
  <si>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</si>
  <si>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</si>
  <si>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</si>
  <si>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</si>
  <si>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</si>
  <si>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</si>
  <si>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</si>
  <si>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</si>
  <si>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</si>
  <si>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</si>
  <si>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</si>
  <si>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</si>
  <si>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</si>
  <si>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</si>
  <si>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</si>
  <si>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</si>
  <si>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</si>
  <si>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</si>
  <si>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</si>
  <si>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</si>
  <si>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</si>
  <si>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</si>
  <si>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</si>
  <si>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</si>
  <si>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</si>
  <si>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</si>
  <si>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</si>
  <si>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</si>
  <si>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</si>
  <si>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</si>
  <si>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</si>
  <si>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</si>
  <si>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</si>
  <si>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</si>
  <si>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</si>
  <si>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</si>
  <si>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</si>
  <si>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</si>
  <si>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</si>
  <si>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</si>
  <si>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</si>
  <si>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</si>
  <si>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</si>
  <si>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</si>
  <si>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</si>
  <si>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</si>
  <si>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</si>
  <si>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</si>
  <si>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</si>
  <si>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</si>
  <si>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</si>
  <si>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</si>
  <si>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</si>
  <si>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</si>
  <si>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</si>
  <si>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</si>
  <si>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</si>
  <si>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</si>
  <si>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</si>
  <si>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</si>
  <si>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</si>
  <si>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</si>
  <si>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</si>
  <si>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</si>
  <si>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</si>
  <si>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</si>
  <si>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</si>
  <si>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</si>
  <si>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</si>
  <si>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</si>
  <si>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</si>
  <si>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</si>
  <si>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</si>
  <si>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</si>
  <si>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</si>
  <si>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</si>
  <si>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</si>
  <si>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</si>
  <si>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</si>
  <si>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</si>
  <si>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</si>
  <si>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</si>
  <si>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</si>
  <si>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</si>
  <si>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</si>
  <si>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</si>
  <si>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</si>
  <si>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</si>
  <si>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</si>
  <si>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</si>
  <si>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</si>
  <si>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</si>
  <si>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</si>
  <si>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</si>
  <si>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</si>
  <si>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</si>
  <si>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</si>
  <si>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</si>
  <si>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</si>
  <si>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</si>
  <si>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</si>
  <si>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</si>
  <si>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</si>
  <si>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</si>
  <si>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</si>
  <si>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</si>
  <si>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</si>
  <si>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</si>
  <si>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</si>
  <si>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</si>
  <si>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</si>
  <si>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</si>
  <si>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</si>
  <si>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</si>
  <si>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</si>
  <si>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</si>
  <si>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</si>
  <si>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</si>
  <si>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</si>
  <si>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</si>
  <si>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</si>
  <si>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</si>
  <si>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</si>
  <si>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</si>
  <si>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</si>
  <si>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</si>
  <si>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</si>
  <si>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</si>
  <si>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</si>
  <si>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</si>
  <si>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</si>
  <si>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</si>
  <si>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</si>
  <si>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</si>
  <si>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</si>
  <si>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</si>
  <si>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</si>
  <si>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</si>
  <si>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</si>
  <si>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</si>
  <si>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</si>
  <si>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</si>
  <si>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</si>
  <si>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</si>
  <si>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</si>
  <si>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</si>
  <si>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</si>
  <si>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</si>
  <si>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</si>
  <si>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</si>
  <si>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</si>
  <si>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</si>
  <si>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</si>
  <si>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</si>
  <si>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</si>
  <si>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</si>
  <si>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</si>
  <si>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</si>
  <si>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</si>
  <si>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</si>
  <si>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</si>
  <si>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</si>
  <si>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</si>
  <si>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</si>
  <si>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</si>
  <si>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</si>
  <si>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</si>
  <si>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</si>
  <si>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</si>
  <si>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</si>
  <si>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</si>
  <si>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</si>
  <si>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</si>
  <si>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</si>
  <si>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</si>
  <si>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</si>
  <si>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</si>
  <si>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</si>
  <si>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</si>
  <si>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</si>
  <si>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</si>
  <si>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</si>
  <si>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</si>
  <si>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</si>
  <si>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</si>
  <si>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</si>
  <si>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</si>
  <si>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</si>
  <si>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</si>
  <si>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</si>
  <si>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</si>
  <si>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</si>
  <si>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</si>
  <si>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</si>
  <si>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</si>
  <si>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</si>
  <si>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</si>
  <si>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</si>
  <si>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</si>
  <si>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</si>
  <si>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</si>
  <si>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</si>
  <si>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</si>
  <si>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</si>
  <si>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</si>
  <si>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</si>
  <si>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</si>
  <si>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</si>
  <si>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</si>
  <si>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</si>
  <si>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</si>
  <si>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</si>
  <si>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</si>
  <si>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</si>
  <si>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</si>
  <si>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</si>
  <si>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</si>
  <si>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</si>
  <si>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</si>
  <si>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</si>
  <si>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</si>
  <si>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</si>
  <si>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</si>
  <si>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</si>
  <si>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</si>
  <si>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</si>
  <si>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</si>
  <si>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</si>
  <si>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</si>
  <si>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</si>
  <si>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</si>
  <si>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</si>
  <si>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</si>
  <si>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</si>
  <si>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</si>
  <si>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</si>
  <si>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</si>
  <si>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</si>
  <si>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</si>
  <si>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</si>
  <si>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</si>
  <si>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</si>
  <si>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</si>
  <si>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</si>
  <si>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</si>
  <si>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</si>
  <si>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</si>
  <si>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</si>
  <si>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</si>
  <si>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</si>
  <si>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</si>
  <si>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</si>
  <si>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</si>
  <si>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</si>
  <si>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</si>
  <si>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</si>
  <si>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</si>
  <si>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</si>
  <si>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</si>
  <si>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</si>
  <si>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</si>
  <si>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</si>
  <si>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</si>
  <si>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</si>
  <si>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</si>
  <si>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</si>
  <si>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</si>
  <si>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</si>
  <si>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</si>
  <si>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</si>
  <si>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</si>
  <si>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</si>
  <si>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</si>
  <si>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</si>
  <si>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</si>
  <si>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</si>
  <si>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</si>
  <si>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</si>
  <si>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</si>
  <si>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</si>
  <si>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</si>
  <si>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</si>
  <si>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</si>
  <si>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</si>
  <si>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</si>
  <si>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</si>
  <si>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</si>
  <si>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</si>
  <si>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</si>
  <si>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</si>
  <si>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</si>
  <si>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</si>
  <si>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</si>
  <si>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</si>
  <si>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</si>
  <si>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</si>
  <si>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</si>
  <si>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</si>
  <si>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</si>
  <si>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</si>
  <si>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</si>
  <si>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</si>
  <si>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</si>
  <si>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</si>
  <si>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</si>
  <si>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</si>
  <si>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</si>
  <si>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</si>
  <si>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</si>
  <si>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</si>
  <si>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</si>
  <si>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</si>
  <si>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</si>
  <si>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</si>
  <si>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</si>
  <si>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</si>
  <si>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</si>
  <si>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</si>
  <si>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</si>
  <si>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</si>
  <si>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</si>
  <si>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</si>
  <si>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</si>
  <si>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</si>
  <si>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</si>
  <si>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</si>
  <si>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</si>
  <si>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</si>
  <si>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</si>
  <si>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</si>
  <si>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</si>
  <si>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</si>
  <si>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</si>
  <si>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</si>
  <si>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</si>
  <si>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</si>
  <si>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</si>
  <si>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</si>
  <si>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</si>
  <si>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</si>
  <si>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</si>
  <si>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</si>
  <si>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</si>
  <si>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</si>
  <si>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</si>
  <si>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</si>
  <si>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</si>
  <si>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</si>
  <si>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</si>
  <si>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</si>
  <si>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</si>
  <si>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</si>
  <si>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</si>
  <si>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</si>
  <si>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</si>
  <si>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</si>
  <si>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</si>
  <si>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</si>
  <si>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</si>
  <si>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</si>
  <si>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</si>
  <si>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</si>
  <si>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</si>
  <si>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</si>
  <si>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</si>
  <si>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</si>
  <si>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</si>
  <si>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</si>
  <si>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</si>
  <si>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</si>
  <si>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</si>
  <si>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</si>
  <si>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</si>
  <si>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</si>
  <si>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</si>
  <si>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</si>
  <si>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</si>
  <si>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</si>
  <si>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</si>
  <si>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</si>
  <si>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</si>
  <si>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</si>
  <si>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</si>
  <si>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</si>
  <si>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</si>
  <si>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</si>
  <si>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</si>
  <si>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</si>
  <si>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</si>
  <si>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</si>
  <si>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</si>
  <si>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</si>
  <si>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</si>
  <si>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</si>
  <si>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</si>
  <si>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</si>
  <si>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</si>
  <si>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</si>
  <si>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</si>
  <si>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</si>
  <si>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</si>
  <si>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</si>
  <si>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</si>
  <si>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</si>
  <si>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</si>
  <si>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</si>
  <si>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</si>
  <si>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</si>
  <si>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</si>
  <si>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</si>
  <si>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</si>
  <si>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</si>
  <si>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</si>
  <si>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</si>
  <si>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</si>
  <si>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</si>
  <si>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</si>
  <si>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</si>
  <si>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</si>
  <si>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</si>
  <si>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</si>
  <si>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</si>
  <si>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</si>
  <si>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</si>
  <si>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</si>
  <si>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</si>
  <si>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</si>
  <si>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</si>
  <si>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</si>
  <si>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</si>
  <si>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</si>
  <si>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</si>
  <si>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</si>
  <si>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</si>
  <si>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</si>
  <si>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</si>
  <si>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</si>
  <si>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</si>
  <si>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</si>
  <si>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</si>
  <si>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</si>
  <si>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</si>
  <si>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</si>
  <si>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</si>
  <si>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</si>
  <si>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</si>
  <si>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</si>
  <si>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</si>
  <si>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</si>
  <si>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</si>
  <si>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</si>
  <si>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</si>
  <si>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</si>
  <si>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</si>
  <si>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</si>
  <si>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</si>
  <si>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</si>
  <si>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</si>
  <si>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</si>
  <si>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</si>
  <si>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</si>
  <si>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</si>
  <si>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</si>
  <si>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</si>
  <si>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</si>
  <si>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</si>
  <si>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</si>
  <si>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</si>
  <si>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</si>
  <si>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</si>
  <si>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</si>
  <si>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</si>
  <si>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</si>
  <si>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</si>
  <si>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</si>
  <si>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</si>
  <si>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</si>
  <si>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</si>
  <si>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</si>
  <si>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</si>
  <si>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</si>
  <si>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</si>
  <si>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</si>
  <si>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</si>
  <si>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</si>
  <si>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</si>
  <si>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</si>
  <si>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</si>
  <si>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</si>
  <si>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</si>
  <si>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</si>
  <si>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</si>
  <si>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</si>
  <si>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</si>
  <si>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</si>
  <si>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</si>
  <si>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</si>
  <si>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</si>
  <si>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</si>
  <si>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</si>
  <si>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</si>
  <si>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</si>
  <si>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</si>
  <si>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</si>
  <si>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</si>
  <si>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</si>
  <si>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</si>
  <si>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</si>
  <si>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</si>
  <si>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</si>
  <si>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</si>
  <si>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</si>
  <si>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</si>
  <si>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</si>
  <si>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</si>
  <si>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</si>
  <si>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</si>
  <si>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</si>
  <si>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</si>
  <si>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</si>
  <si>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</si>
  <si>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</si>
  <si>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</si>
  <si>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</si>
  <si>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</si>
  <si>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</si>
  <si>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</si>
  <si>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</si>
  <si>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</si>
  <si>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</si>
  <si>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</si>
  <si>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</si>
  <si>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</si>
  <si>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</si>
  <si>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</si>
  <si>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</si>
  <si>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</si>
  <si>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</si>
  <si>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</si>
  <si>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</si>
  <si>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</si>
  <si>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</si>
  <si>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</si>
  <si>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</si>
  <si>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</si>
  <si>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</si>
  <si>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</si>
  <si>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</si>
  <si>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</si>
  <si>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</si>
  <si>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</si>
  <si>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</si>
  <si>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</si>
  <si>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</si>
  <si>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</si>
  <si>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</si>
  <si>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</si>
  <si>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</si>
  <si>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</si>
  <si>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</si>
  <si>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</si>
  <si>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</si>
  <si>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</si>
  <si>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</si>
  <si>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</si>
  <si>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</si>
  <si>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</si>
  <si>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</si>
  <si>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</si>
  <si>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</si>
  <si>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</si>
  <si>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</si>
  <si>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</si>
  <si>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</si>
  <si>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</si>
  <si>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</si>
  <si>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</si>
  <si>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</si>
  <si>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</si>
  <si>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</si>
  <si>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</si>
  <si>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</si>
  <si>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</si>
  <si>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</si>
  <si>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</si>
  <si>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</si>
  <si>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</si>
  <si>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</si>
  <si>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</si>
  <si>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</si>
  <si>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</si>
  <si>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</si>
  <si>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</si>
  <si>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</si>
  <si>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</si>
  <si>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</si>
  <si>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</si>
  <si>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</si>
  <si>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</si>
  <si>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</si>
  <si>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</si>
  <si>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</si>
  <si>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</si>
  <si>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</si>
  <si>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</si>
  <si>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</si>
  <si>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</si>
  <si>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</si>
  <si>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</si>
  <si>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</si>
  <si>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</si>
  <si>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</si>
  <si>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</si>
  <si>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</si>
  <si>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</si>
  <si>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</si>
  <si>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</si>
  <si>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</si>
  <si>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</si>
  <si>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</si>
  <si>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</si>
  <si>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</si>
  <si>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</si>
  <si>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</si>
  <si>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</si>
  <si>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</si>
  <si>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</si>
  <si>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</si>
  <si>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</si>
  <si>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</si>
  <si>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</si>
  <si>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</si>
  <si>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</si>
  <si>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</si>
  <si>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</si>
  <si>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</si>
  <si>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</si>
  <si>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</si>
  <si>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</si>
  <si>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</si>
  <si>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</si>
  <si>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</si>
  <si>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</si>
  <si>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</si>
  <si>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</si>
  <si>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</si>
  <si>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</si>
  <si>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</si>
  <si>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</si>
  <si>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</si>
  <si>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</si>
  <si>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</si>
  <si>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</si>
  <si>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</si>
  <si>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</si>
  <si>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</si>
  <si>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</si>
  <si>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</si>
  <si>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</si>
  <si>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</si>
  <si>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</si>
  <si>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</si>
  <si>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</si>
  <si>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</si>
  <si>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</si>
  <si>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</si>
  <si>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</si>
  <si>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</si>
  <si>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</si>
  <si>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</si>
  <si>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</si>
  <si>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</si>
  <si>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</si>
  <si>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</si>
  <si>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</si>
  <si>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</si>
  <si>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</si>
  <si>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</si>
  <si>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</si>
  <si>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</si>
  <si>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</si>
  <si>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</si>
  <si>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</si>
  <si>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</si>
  <si>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</si>
  <si>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</si>
  <si>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</si>
  <si>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</si>
  <si>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</si>
  <si>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</si>
  <si>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</si>
  <si>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</si>
  <si>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</si>
  <si>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</si>
  <si>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</si>
  <si>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</si>
  <si>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</si>
  <si>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</si>
  <si>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</si>
  <si>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</si>
  <si>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</si>
  <si>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</si>
  <si>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</si>
  <si>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</si>
  <si>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</si>
  <si>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</si>
  <si>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</si>
  <si>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</si>
  <si>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</si>
  <si>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</si>
  <si>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</si>
  <si>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</si>
  <si>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</si>
  <si>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</si>
  <si>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</si>
  <si>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</si>
  <si>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</si>
  <si>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</si>
  <si>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</si>
  <si>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</si>
  <si>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</si>
  <si>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</si>
  <si>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</si>
  <si>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</si>
  <si>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</si>
  <si>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</si>
  <si>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</si>
  <si>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</si>
  <si>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</si>
  <si>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</si>
  <si>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</si>
  <si>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</si>
  <si>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</si>
  <si>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</si>
  <si>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</si>
  <si>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</si>
  <si>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</si>
  <si>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</si>
  <si>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</si>
  <si>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</si>
  <si>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</si>
  <si>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</si>
  <si>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</si>
  <si>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</si>
  <si>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</si>
  <si>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</si>
  <si>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</si>
  <si>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</si>
  <si>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</si>
  <si>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</si>
  <si>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</si>
  <si>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</si>
  <si>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</si>
  <si>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</si>
  <si>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</si>
  <si>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</si>
  <si>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</si>
  <si>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</si>
  <si>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</si>
  <si>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</si>
  <si>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</si>
  <si>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</si>
  <si>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</si>
  <si>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</si>
  <si>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</si>
  <si>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</si>
  <si>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</si>
  <si>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</si>
  <si>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</si>
  <si>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</si>
  <si>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</si>
  <si>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</si>
  <si>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</si>
  <si>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</si>
  <si>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</si>
  <si>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</si>
  <si>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</si>
  <si>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</si>
  <si>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</si>
  <si>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</si>
  <si>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</si>
  <si>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</si>
  <si>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</si>
  <si>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</si>
  <si>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</si>
  <si>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</si>
  <si>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</si>
  <si>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</si>
  <si>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</si>
  <si>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</si>
  <si>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</si>
  <si>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</si>
  <si>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</si>
  <si>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</si>
  <si>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</si>
  <si>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</si>
  <si>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</si>
  <si>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</si>
  <si>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</si>
  <si>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</si>
  <si>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</si>
  <si>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</si>
  <si>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</si>
  <si>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</si>
  <si>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</si>
  <si>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</si>
  <si>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</si>
  <si>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</si>
  <si>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</si>
  <si>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</si>
  <si>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</si>
  <si>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</si>
  <si>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</si>
  <si>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</si>
  <si>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</si>
  <si>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</si>
  <si>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</si>
  <si>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</si>
  <si>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</si>
  <si>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</si>
  <si>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</si>
  <si>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</si>
  <si>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</si>
  <si>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</si>
  <si>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</si>
  <si>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</si>
  <si>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</si>
  <si>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</si>
  <si>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</si>
  <si>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</si>
  <si>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</si>
  <si>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</si>
  <si>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</si>
  <si>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</si>
  <si>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</si>
  <si>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</si>
  <si>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</si>
  <si>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</si>
  <si>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</si>
  <si>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</si>
  <si>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</si>
  <si>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</si>
  <si>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</si>
  <si>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</si>
  <si>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</si>
  <si>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</si>
  <si>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</si>
  <si>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</si>
  <si>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</si>
  <si>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</si>
  <si>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</si>
  <si>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</si>
  <si>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</si>
  <si>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</si>
  <si>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</si>
  <si>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</si>
  <si>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</si>
  <si>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</si>
  <si>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</si>
  <si>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</si>
  <si>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</si>
  <si>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</si>
  <si>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</si>
  <si>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</si>
  <si>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</si>
  <si>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</si>
  <si>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</si>
  <si>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</si>
  <si>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</si>
  <si>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</si>
  <si>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</si>
  <si>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</si>
  <si>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</si>
  <si>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</si>
  <si>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</si>
  <si>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</si>
  <si>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</si>
  <si>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</si>
  <si>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</si>
  <si>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</si>
  <si>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</si>
  <si>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</si>
  <si>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</si>
  <si>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</si>
  <si>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</si>
  <si>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</si>
  <si>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</si>
  <si>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</si>
  <si>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</si>
  <si>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</si>
  <si>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</si>
  <si>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</si>
  <si>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</si>
  <si>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</si>
  <si>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</si>
  <si>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</si>
  <si>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</si>
  <si>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</si>
  <si>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</si>
  <si>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</si>
  <si>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</si>
  <si>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</si>
  <si>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</si>
  <si>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</si>
  <si>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</si>
  <si>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</si>
  <si>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</si>
  <si>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</si>
  <si>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</si>
  <si>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</si>
  <si>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</si>
  <si>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</si>
  <si>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</si>
  <si>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</si>
  <si>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</si>
  <si>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</si>
  <si>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</si>
  <si>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</si>
  <si>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</si>
  <si>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</si>
  <si>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</si>
  <si>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</si>
  <si>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</si>
  <si>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</si>
  <si>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</si>
  <si>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</si>
  <si>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</si>
  <si>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</si>
  <si>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</si>
  <si>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</si>
  <si>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</si>
  <si>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</si>
  <si>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</si>
  <si>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</si>
  <si>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</si>
  <si>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</si>
  <si>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</si>
  <si>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</si>
  <si>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</si>
  <si>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</si>
  <si>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</si>
  <si>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</si>
  <si>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</si>
  <si>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</si>
  <si>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</si>
  <si>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</si>
  <si>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</si>
  <si>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</si>
  <si>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</si>
  <si>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</si>
  <si>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</si>
  <si>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</si>
  <si>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</si>
  <si>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</si>
  <si>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</si>
  <si>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</si>
  <si>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</si>
  <si>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</si>
  <si>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</si>
  <si>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</si>
  <si>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</si>
  <si>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</si>
  <si>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</si>
  <si>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</si>
  <si>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</si>
  <si>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</si>
  <si>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</si>
  <si>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</si>
  <si>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</si>
  <si>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</si>
  <si>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</si>
  <si>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</si>
  <si>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</si>
  <si>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</si>
  <si>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</si>
  <si>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</si>
  <si>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</si>
  <si>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</si>
  <si>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</si>
  <si>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</si>
  <si>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</si>
  <si>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</si>
  <si>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</si>
  <si>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</si>
  <si>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</si>
  <si>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</si>
  <si>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</si>
  <si>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</si>
  <si>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</si>
  <si>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</si>
  <si>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</si>
  <si>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</si>
  <si>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</si>
  <si>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</si>
  <si>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</si>
  <si>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</si>
  <si>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</si>
  <si>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</si>
  <si>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</si>
  <si>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</si>
  <si>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</si>
  <si>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</si>
  <si>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</si>
  <si>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</si>
  <si>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</si>
  <si>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</si>
  <si>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</si>
  <si>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</si>
  <si>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</si>
  <si>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</si>
  <si>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</si>
  <si>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</si>
  <si>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</si>
  <si>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</si>
  <si>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</si>
  <si>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</si>
  <si>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</si>
  <si>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</si>
  <si>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</si>
  <si>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</si>
  <si>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</si>
  <si>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</si>
  <si>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</si>
  <si>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</si>
  <si>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</si>
  <si>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</si>
  <si>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</si>
  <si>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</si>
  <si>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</si>
  <si>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</si>
  <si>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</si>
  <si>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</si>
  <si>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</si>
  <si>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</si>
  <si>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</si>
  <si>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</si>
  <si>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</si>
  <si>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</si>
  <si>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</si>
  <si>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</si>
  <si>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</si>
  <si>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</si>
  <si>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</si>
  <si>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</si>
  <si>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</si>
  <si>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</si>
  <si>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</si>
  <si>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</si>
  <si>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</si>
  <si>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</si>
  <si>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</si>
  <si>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</si>
  <si>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</si>
  <si>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</si>
  <si>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</si>
  <si>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</si>
  <si>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</si>
  <si>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</si>
  <si>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</si>
  <si>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</si>
  <si>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</si>
  <si>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</si>
  <si>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</si>
  <si>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</si>
  <si>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</si>
  <si>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</si>
  <si>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</si>
  <si>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</si>
  <si>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</si>
  <si>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</si>
  <si>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</si>
  <si>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</si>
  <si>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</si>
  <si>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</si>
  <si>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</si>
  <si>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</si>
  <si>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</si>
  <si>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</si>
  <si>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</si>
  <si>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</si>
  <si>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</si>
  <si>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</si>
  <si>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</si>
  <si>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</si>
  <si>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</si>
  <si>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</si>
  <si>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</si>
  <si>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</si>
  <si>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</si>
  <si>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</si>
  <si>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</si>
  <si>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</si>
  <si>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</si>
  <si>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</si>
  <si>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</si>
  <si>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</si>
  <si>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</si>
  <si>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</si>
  <si>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</si>
  <si>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</si>
  <si>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</si>
  <si>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</si>
  <si>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</si>
  <si>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</si>
  <si>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</si>
  <si>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</si>
  <si>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</si>
  <si>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</si>
  <si>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</si>
  <si>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</si>
  <si>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</si>
  <si>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</si>
  <si>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</si>
  <si>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</si>
  <si>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</si>
  <si>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</si>
  <si>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</si>
  <si>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</si>
  <si>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</si>
  <si>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</si>
  <si>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</si>
  <si>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</si>
  <si>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</si>
  <si>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</si>
  <si>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</si>
  <si>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</si>
  <si>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</si>
  <si>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</si>
  <si>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</si>
  <si>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</si>
  <si>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</si>
  <si>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</si>
  <si>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</si>
  <si>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</si>
  <si>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</si>
  <si>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</si>
  <si>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</si>
  <si>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</si>
  <si>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</si>
  <si>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</si>
  <si>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</si>
  <si>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</si>
  <si>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</si>
  <si>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</si>
  <si>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</si>
  <si>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</si>
  <si>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</si>
  <si>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</si>
  <si>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</si>
  <si>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</si>
  <si>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</si>
  <si>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</si>
  <si>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</si>
  <si>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</si>
  <si>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</si>
  <si>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</si>
  <si>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</si>
  <si>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</si>
  <si>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</si>
  <si>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</si>
  <si>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</si>
  <si>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</si>
  <si>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</si>
  <si>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</si>
  <si>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</si>
  <si>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</si>
  <si>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</si>
  <si>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</si>
  <si>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</si>
  <si>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</si>
  <si>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</si>
  <si>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</si>
  <si>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</si>
  <si>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</si>
  <si>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</si>
  <si>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</si>
  <si>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</si>
  <si>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</si>
  <si>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</si>
  <si>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</si>
  <si>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</si>
  <si>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</si>
  <si>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</si>
  <si>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</si>
  <si>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</si>
  <si>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</si>
  <si>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</si>
  <si>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</si>
  <si>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</si>
  <si>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</si>
  <si>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</si>
  <si>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</si>
  <si>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</si>
  <si>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</si>
  <si>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</si>
  <si>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</si>
  <si>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</si>
  <si>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</si>
  <si>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</si>
  <si>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</si>
  <si>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</si>
  <si>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</si>
  <si>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</si>
  <si>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</si>
  <si>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</si>
  <si>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</si>
  <si>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</si>
  <si>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</si>
  <si>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</si>
  <si>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</si>
  <si>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</si>
  <si>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</si>
  <si>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</si>
  <si>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</si>
  <si>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</si>
  <si>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</si>
  <si>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</si>
  <si>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</si>
  <si>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</si>
  <si>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</si>
  <si>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</si>
  <si>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</si>
  <si>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</si>
  <si>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</si>
  <si>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</si>
  <si>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</si>
  <si>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</si>
  <si>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</si>
  <si>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</si>
  <si>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</si>
  <si>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</si>
  <si>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</si>
  <si>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</si>
  <si>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</si>
  <si>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</si>
  <si>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</si>
  <si>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</si>
  <si>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</si>
  <si>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</si>
  <si>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</si>
  <si>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</si>
  <si>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</si>
  <si>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</si>
  <si>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</si>
  <si>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</si>
  <si>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</si>
  <si>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</si>
  <si>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</si>
  <si>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</si>
  <si>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</si>
  <si>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</si>
  <si>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</si>
  <si>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</si>
  <si>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</si>
  <si>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</si>
  <si>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</si>
  <si>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</si>
  <si>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</si>
  <si>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</si>
  <si>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</si>
  <si>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</si>
  <si>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</si>
  <si>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</si>
  <si>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</si>
  <si>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</si>
  <si>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</si>
  <si>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</si>
  <si>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</si>
  <si>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</si>
  <si>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</si>
  <si>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</si>
  <si>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</si>
  <si>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</si>
  <si>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</si>
  <si>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</si>
  <si>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</si>
  <si>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</si>
  <si>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</si>
  <si>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</si>
  <si>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</si>
  <si>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</si>
  <si>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</si>
  <si>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</si>
  <si>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</si>
  <si>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</si>
  <si>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</si>
  <si>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</si>
  <si>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</si>
  <si>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</si>
  <si>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</si>
  <si>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</si>
  <si>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</si>
  <si>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</si>
  <si>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</si>
  <si>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</si>
  <si>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</si>
  <si>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</si>
  <si>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</si>
  <si>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</si>
  <si>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</si>
  <si>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</si>
  <si>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</si>
  <si>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</si>
  <si>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</si>
  <si>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</si>
  <si>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</si>
  <si>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</si>
  <si>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</si>
  <si>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</si>
  <si>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</si>
  <si>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</si>
  <si>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</si>
  <si>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</si>
  <si>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</si>
  <si>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</si>
  <si>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</si>
  <si>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</si>
  <si>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</si>
  <si>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</si>
  <si>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</si>
  <si>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</si>
  <si>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</si>
  <si>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</si>
  <si>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</si>
  <si>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</si>
  <si>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</si>
  <si>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</si>
  <si>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</si>
  <si>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</si>
  <si>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</si>
  <si>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</si>
  <si>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</si>
  <si>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</si>
  <si>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</si>
  <si>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</si>
  <si>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</si>
  <si>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</si>
  <si>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</si>
  <si>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</si>
  <si>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</si>
  <si>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</si>
  <si>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</si>
  <si>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</si>
  <si>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</si>
  <si>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</si>
  <si>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</si>
  <si>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</si>
  <si>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</si>
  <si>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</si>
  <si>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</si>
  <si>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</si>
  <si>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</si>
  <si>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</si>
  <si>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</si>
  <si>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</si>
  <si>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</si>
  <si>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</si>
  <si>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</si>
  <si>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</si>
  <si>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</si>
  <si>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</si>
  <si>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</si>
  <si>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</si>
  <si>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</si>
  <si>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</si>
  <si>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</si>
  <si>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</si>
  <si>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</si>
  <si>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</si>
  <si>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</si>
  <si>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</si>
  <si>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</si>
  <si>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</si>
  <si>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</si>
  <si>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</si>
  <si>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</si>
  <si>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</si>
  <si>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</si>
  <si>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</si>
  <si>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</si>
  <si>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</si>
  <si>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</si>
  <si>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</si>
  <si>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</si>
  <si>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</si>
  <si>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</si>
  <si>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</si>
  <si>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</si>
  <si>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</si>
  <si>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</si>
  <si>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</si>
  <si>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</si>
  <si>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</si>
  <si>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</si>
  <si>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</si>
  <si>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</si>
  <si>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</si>
  <si>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</si>
  <si>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</si>
  <si>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</si>
  <si>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</si>
  <si>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</si>
  <si>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</si>
  <si>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</si>
  <si>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</si>
  <si>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</si>
  <si>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</si>
  <si>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</si>
  <si>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</si>
  <si>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</si>
  <si>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</si>
  <si>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</si>
  <si>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</si>
  <si>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</si>
  <si>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</si>
  <si>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</si>
  <si>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</si>
  <si>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</si>
  <si>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</si>
  <si>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</si>
  <si>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</si>
  <si>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</si>
  <si>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</si>
  <si>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</si>
  <si>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</si>
  <si>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</si>
  <si>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</si>
  <si>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</si>
  <si>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</si>
  <si>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</si>
  <si>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</si>
  <si>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</si>
  <si>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</si>
  <si>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</si>
  <si>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</si>
  <si>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</si>
  <si>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</si>
  <si>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</si>
  <si>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</si>
  <si>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</si>
  <si>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</si>
  <si>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</si>
  <si>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</si>
  <si>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</si>
  <si>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</si>
  <si>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</si>
  <si>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</si>
  <si>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</si>
  <si>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</si>
  <si>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</si>
  <si>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</si>
  <si>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</si>
  <si>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</si>
  <si>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</si>
  <si>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</si>
  <si>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</si>
  <si>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</si>
  <si>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</si>
  <si>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</si>
  <si>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</si>
  <si>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</si>
  <si>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</si>
  <si>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</si>
  <si>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</si>
  <si>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</si>
  <si>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</si>
  <si>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</si>
  <si>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</si>
  <si>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</si>
  <si>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</si>
  <si>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</si>
  <si>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</si>
  <si>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</si>
  <si>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</si>
  <si>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</si>
  <si>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</si>
  <si>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</si>
  <si>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</si>
  <si>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</si>
  <si>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</si>
  <si>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</si>
  <si>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</si>
  <si>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</si>
  <si>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</si>
  <si>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</si>
  <si>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</si>
  <si>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</si>
  <si>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</si>
  <si>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</si>
  <si>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</si>
  <si>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</si>
  <si>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</si>
  <si>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</si>
  <si>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</si>
  <si>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</si>
  <si>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</si>
  <si>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</si>
  <si>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</si>
  <si>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</si>
  <si>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</si>
  <si>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</si>
  <si>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</si>
  <si>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</si>
  <si>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</si>
  <si>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</si>
  <si>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</si>
  <si>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</si>
  <si>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</si>
  <si>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</si>
  <si>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</si>
  <si>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</si>
  <si>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</si>
  <si>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</si>
  <si>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</si>
  <si>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</si>
  <si>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</si>
  <si>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</si>
  <si>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</si>
  <si>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</si>
  <si>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</si>
  <si>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</si>
  <si>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</si>
  <si>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</si>
  <si>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</si>
  <si>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</si>
  <si>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</si>
  <si>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</si>
  <si>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</si>
  <si>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</si>
  <si>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</si>
  <si>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</si>
  <si>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</si>
  <si>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</si>
  <si>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</si>
  <si>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</si>
  <si>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</si>
  <si>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</si>
  <si>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</si>
  <si>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</si>
  <si>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</si>
  <si>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</si>
  <si>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</si>
  <si>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</si>
  <si>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</si>
  <si>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</si>
  <si>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</si>
  <si>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</si>
  <si>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</si>
  <si>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</si>
  <si>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</si>
  <si>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</si>
  <si>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</si>
  <si>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</si>
  <si>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</si>
  <si>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</si>
  <si>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</si>
  <si>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</si>
  <si>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</si>
  <si>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</si>
  <si>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</si>
  <si>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</si>
  <si>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</si>
  <si>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</si>
  <si>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</si>
  <si>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</si>
  <si>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</si>
  <si>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</si>
  <si>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</si>
  <si>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</si>
  <si>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</si>
  <si>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</si>
  <si>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</si>
  <si>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</si>
  <si>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</si>
  <si>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</si>
  <si>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</si>
  <si>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</si>
  <si>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</si>
  <si>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</si>
  <si>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</si>
  <si>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</si>
  <si>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</si>
  <si>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</si>
  <si>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</si>
  <si>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</si>
  <si>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</si>
  <si>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</si>
  <si>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</si>
  <si>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</si>
  <si>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</si>
  <si>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</si>
  <si>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</si>
  <si>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</si>
  <si>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</si>
  <si>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</si>
  <si>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</si>
  <si>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</si>
  <si>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</si>
  <si>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</si>
  <si>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</si>
  <si>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</si>
  <si>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</si>
  <si>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</si>
  <si>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</si>
  <si>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</si>
  <si>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</si>
  <si>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</si>
  <si>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</si>
  <si>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</si>
  <si>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</si>
  <si>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</si>
  <si>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</si>
  <si>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</si>
  <si>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</si>
  <si>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</si>
  <si>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</si>
  <si>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</si>
  <si>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</si>
  <si>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</si>
  <si>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</si>
  <si>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</si>
  <si>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</si>
  <si>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</si>
  <si>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</si>
  <si>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</si>
  <si>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</si>
  <si>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</si>
  <si>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</si>
  <si>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</si>
  <si>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</si>
  <si>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</si>
  <si>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</si>
  <si>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</si>
  <si>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</si>
  <si>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</si>
  <si>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</si>
  <si>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</si>
  <si>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</si>
  <si>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</si>
  <si>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</si>
  <si>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</si>
  <si>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</si>
  <si>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</si>
  <si>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</si>
  <si>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</si>
  <si>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</si>
  <si>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</si>
  <si>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</si>
  <si>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</si>
  <si>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</si>
  <si>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</si>
  <si>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</si>
  <si>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</si>
  <si>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</si>
  <si>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</si>
  <si>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</si>
  <si>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</si>
  <si>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</si>
  <si>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</si>
  <si>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</si>
  <si>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</si>
  <si>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</si>
  <si>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</si>
  <si>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</si>
  <si>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</si>
  <si>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</si>
  <si>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</si>
  <si>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</si>
  <si>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</si>
  <si>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</si>
  <si>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</si>
  <si>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</si>
  <si>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</si>
  <si>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</si>
  <si>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</si>
  <si>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</si>
  <si>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</si>
  <si>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</si>
  <si>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</si>
  <si>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</si>
  <si>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</si>
  <si>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</si>
  <si>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</si>
  <si>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</si>
  <si>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</si>
  <si>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</si>
  <si>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</si>
  <si>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</si>
  <si>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</si>
  <si>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</si>
  <si>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</si>
  <si>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</si>
  <si>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</si>
  <si>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</si>
  <si>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</si>
  <si>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</si>
  <si>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</si>
  <si>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</si>
  <si>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</si>
  <si>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</si>
  <si>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</si>
  <si>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</si>
  <si>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</si>
  <si>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</si>
  <si>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</si>
  <si>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</si>
  <si>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</si>
  <si>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</si>
  <si>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</si>
  <si>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</si>
  <si>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</si>
  <si>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</si>
  <si>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</si>
  <si>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</si>
  <si>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</si>
  <si>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</si>
  <si>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</si>
  <si>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</si>
  <si>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</si>
  <si>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</si>
  <si>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</si>
  <si>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</si>
  <si>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</si>
  <si>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</si>
  <si>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</si>
  <si>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</si>
  <si>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</si>
  <si>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</si>
  <si>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</si>
  <si>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</si>
  <si>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</si>
  <si>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</si>
  <si>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</si>
  <si>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</si>
  <si>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</si>
  <si>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</si>
  <si>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</si>
  <si>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</si>
  <si>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</si>
  <si>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</si>
  <si>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</si>
  <si>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</si>
  <si>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</si>
  <si>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</si>
  <si>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</si>
  <si>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</si>
  <si>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</si>
  <si>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</si>
  <si>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</si>
  <si>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</si>
  <si>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</si>
  <si>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</si>
  <si>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</si>
  <si>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</si>
  <si>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</si>
  <si>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</si>
  <si>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</si>
  <si>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</si>
  <si>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</si>
  <si>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</si>
  <si>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</si>
  <si>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</si>
  <si>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</si>
  <si>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</si>
  <si>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</si>
  <si>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</si>
  <si>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</si>
  <si>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</si>
  <si>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</si>
  <si>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</si>
  <si>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</si>
  <si>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</si>
  <si>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</si>
  <si>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</si>
  <si>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</si>
  <si>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</si>
  <si>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</si>
  <si>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</si>
  <si>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</si>
  <si>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</si>
  <si>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</si>
  <si>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</si>
  <si>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</si>
  <si>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</si>
  <si>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</si>
  <si>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</si>
  <si>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</si>
  <si>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</si>
  <si>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</si>
  <si>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</si>
  <si>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</si>
  <si>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</si>
  <si>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</si>
  <si>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</si>
  <si>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</si>
  <si>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</si>
  <si>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</si>
  <si>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</si>
  <si>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</si>
  <si>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</si>
  <si>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</si>
  <si>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</si>
  <si>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</si>
  <si>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</si>
  <si>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</si>
  <si>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</si>
  <si>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</si>
  <si>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</si>
  <si>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</si>
  <si>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</si>
  <si>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</si>
  <si>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</si>
  <si>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</si>
  <si>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</si>
  <si>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</si>
  <si>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</si>
  <si>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</si>
  <si>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</si>
  <si>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</si>
  <si>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</si>
  <si>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</si>
  <si>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</si>
  <si>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</si>
  <si>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</si>
  <si>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</si>
  <si>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</si>
  <si>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</si>
  <si>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</si>
  <si>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</si>
  <si>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</si>
  <si>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</si>
  <si>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</si>
  <si>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</si>
  <si>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</si>
  <si>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</si>
  <si>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</si>
  <si>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</si>
  <si>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</si>
  <si>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</si>
  <si>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</si>
  <si>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</si>
  <si>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</si>
  <si>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</si>
  <si>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</si>
  <si>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</si>
  <si>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</si>
  <si>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</si>
  <si>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</si>
  <si>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</si>
  <si>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</si>
  <si>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</si>
  <si>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</si>
  <si>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</si>
  <si>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</si>
  <si>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</si>
  <si>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</si>
  <si>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</si>
  <si>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</si>
  <si>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</si>
  <si>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</si>
  <si>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</si>
  <si>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</si>
  <si>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</si>
  <si>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</si>
  <si>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</si>
  <si>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</si>
  <si>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</si>
  <si>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</si>
  <si>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</si>
  <si>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</si>
  <si>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</si>
  <si>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</si>
  <si>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</si>
  <si>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</si>
  <si>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</si>
  <si>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</si>
  <si>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</si>
  <si>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</si>
  <si>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</si>
  <si>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</si>
  <si>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</si>
  <si>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</si>
  <si>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</si>
  <si>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</si>
  <si>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</si>
  <si>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</si>
  <si>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</si>
  <si>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</si>
  <si>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</si>
  <si>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</si>
  <si>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</si>
  <si>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</si>
  <si>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</si>
  <si>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</si>
  <si>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</si>
  <si>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</si>
  <si>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</si>
  <si>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</si>
  <si>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</si>
  <si>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</si>
  <si>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</si>
  <si>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</si>
  <si>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</si>
  <si>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</si>
  <si>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</si>
  <si>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</si>
  <si>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</si>
  <si>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</si>
  <si>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</si>
  <si>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</si>
  <si>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</si>
  <si>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</si>
  <si>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</si>
  <si>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</si>
  <si>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</si>
  <si>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</si>
  <si>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</si>
  <si>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</si>
  <si>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</si>
  <si>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</si>
  <si>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</si>
  <si>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</si>
  <si>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</si>
  <si>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</si>
  <si>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</si>
  <si>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</si>
  <si>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</si>
  <si>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</si>
  <si>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</si>
  <si>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</si>
  <si>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</si>
  <si>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</si>
  <si>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</si>
  <si>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</si>
  <si>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</si>
  <si>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</si>
  <si>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</si>
  <si>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</si>
  <si>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</si>
  <si>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</si>
  <si>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</si>
  <si>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</si>
  <si>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</si>
  <si>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</si>
  <si>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</si>
  <si>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</si>
  <si>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</si>
  <si>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</si>
  <si>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</si>
  <si>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</si>
  <si>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</si>
  <si>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</si>
  <si>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</si>
  <si>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</si>
  <si>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</si>
  <si>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</si>
  <si>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</si>
  <si>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</si>
  <si>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</si>
  <si>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</si>
  <si>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</si>
  <si>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</si>
  <si>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</si>
  <si>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</si>
  <si>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</si>
  <si>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</si>
  <si>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</si>
  <si>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</si>
  <si>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</si>
  <si>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</si>
  <si>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</si>
  <si>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</si>
  <si>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</si>
  <si>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</si>
  <si>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</si>
  <si>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</si>
  <si>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</si>
  <si>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</si>
  <si>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</si>
  <si>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</si>
  <si>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</si>
  <si>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</si>
  <si>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</si>
  <si>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</si>
  <si>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</si>
  <si>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</si>
  <si>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</si>
  <si>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</si>
  <si>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</si>
  <si>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</si>
  <si>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</si>
  <si>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</si>
  <si>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</si>
  <si>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</si>
  <si>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</si>
  <si>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</si>
  <si>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</si>
  <si>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</si>
  <si>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</si>
  <si>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</si>
  <si>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</si>
  <si>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</si>
  <si>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</si>
  <si>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</si>
  <si>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</si>
  <si>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</si>
  <si>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</si>
  <si>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</si>
  <si>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</si>
  <si>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</si>
  <si>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</si>
  <si>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</si>
  <si>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</si>
  <si>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</si>
  <si>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</si>
  <si>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</si>
  <si>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</si>
  <si>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</si>
  <si>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</si>
  <si>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</si>
  <si>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</si>
  <si>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</si>
  <si>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</si>
  <si>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</si>
  <si>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</si>
  <si>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</si>
  <si>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</si>
  <si>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</si>
  <si>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</si>
  <si>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</si>
  <si>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</si>
  <si>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</si>
  <si>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</si>
  <si>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</si>
  <si>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</si>
  <si>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</si>
  <si>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</si>
  <si>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</si>
  <si>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</si>
  <si>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</si>
  <si>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</si>
  <si>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</si>
  <si>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</si>
  <si>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</si>
  <si>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</si>
  <si>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</si>
  <si>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</si>
  <si>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</si>
  <si>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</si>
  <si>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</si>
  <si>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</si>
  <si>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</si>
  <si>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</si>
  <si>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</si>
  <si>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</si>
  <si>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</si>
  <si>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</si>
  <si>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</si>
  <si>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</si>
  <si>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</si>
  <si>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</si>
  <si>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</si>
  <si>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</si>
  <si>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</si>
  <si>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</si>
  <si>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</si>
  <si>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</si>
  <si>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</si>
  <si>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</si>
  <si>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</si>
  <si>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</si>
  <si>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</si>
  <si>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</si>
  <si>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</si>
  <si>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</si>
  <si>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</si>
  <si>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</si>
  <si>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</si>
  <si>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</si>
  <si>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</si>
  <si>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</si>
  <si>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</si>
  <si>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</si>
  <si>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</si>
  <si>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</si>
  <si>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</si>
  <si>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</si>
  <si>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</si>
  <si>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</si>
  <si>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</si>
  <si>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</si>
  <si>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</si>
  <si>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</si>
  <si>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</si>
  <si>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</si>
  <si>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</si>
  <si>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</si>
  <si>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</si>
  <si>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</si>
  <si>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</si>
  <si>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</si>
  <si>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</si>
  <si>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</si>
  <si>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</si>
  <si>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</si>
  <si>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</si>
  <si>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</si>
  <si>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</si>
  <si>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</si>
  <si>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</si>
  <si>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</si>
  <si>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</si>
  <si>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</si>
  <si>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</si>
  <si>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</si>
  <si>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</si>
  <si>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</si>
  <si>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</si>
  <si>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</si>
  <si>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</si>
  <si>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</si>
  <si>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</si>
  <si>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</si>
  <si>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</si>
  <si>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</si>
  <si>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</si>
  <si>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</si>
  <si>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</si>
  <si>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</si>
  <si>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</si>
  <si>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</si>
  <si>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</si>
  <si>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</si>
  <si>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</si>
  <si>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</si>
  <si>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</si>
  <si>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</si>
  <si>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</si>
  <si>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</si>
  <si>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</si>
  <si>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</si>
  <si>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</si>
  <si>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</si>
  <si>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</si>
  <si>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</si>
  <si>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</si>
  <si>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</si>
  <si>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</si>
  <si>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</si>
  <si>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</si>
  <si>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</si>
  <si>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</si>
  <si>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</si>
  <si>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</si>
  <si>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</si>
  <si>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</si>
  <si>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</si>
  <si>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</si>
  <si>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</si>
  <si>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</si>
  <si>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</si>
  <si>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</si>
  <si>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</si>
  <si>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</si>
  <si>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</si>
  <si>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</si>
  <si>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</si>
  <si>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</si>
  <si>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</si>
  <si>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</si>
  <si>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</si>
  <si>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</si>
  <si>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</si>
  <si>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</si>
  <si>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</si>
  <si>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</si>
  <si>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</si>
  <si>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</si>
  <si>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</si>
  <si>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</si>
  <si>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</si>
  <si>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</si>
  <si>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</si>
  <si>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</si>
  <si>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</si>
  <si>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</si>
  <si>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</si>
  <si>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</si>
  <si>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</si>
  <si>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</si>
  <si>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</si>
  <si>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</si>
  <si>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</si>
  <si>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</si>
  <si>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</si>
  <si>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</si>
  <si>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</si>
  <si>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</si>
  <si>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</si>
  <si>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</si>
  <si>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</si>
  <si>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</si>
  <si>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</si>
  <si>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</si>
  <si>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</si>
  <si>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</si>
  <si>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</si>
  <si>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</si>
  <si>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</si>
  <si>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</si>
  <si>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</si>
  <si>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</si>
  <si>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</si>
  <si>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</si>
  <si>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</si>
  <si>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</si>
  <si>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</si>
  <si>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</si>
  <si>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</si>
  <si>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</si>
  <si>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</si>
  <si>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</si>
  <si>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</si>
  <si>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</si>
  <si>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</si>
  <si>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</si>
  <si>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</si>
  <si>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</si>
  <si>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</si>
  <si>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</si>
  <si>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</si>
  <si>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</si>
  <si>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</si>
  <si>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</si>
  <si>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</si>
  <si>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</si>
  <si>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</si>
  <si>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</si>
  <si>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</si>
  <si>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</si>
  <si>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</si>
  <si>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</si>
  <si>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</si>
  <si>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</si>
  <si>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</si>
  <si>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</si>
  <si>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</si>
  <si>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</si>
  <si>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</si>
  <si>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</si>
  <si>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</si>
  <si>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</si>
  <si>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</si>
  <si>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</si>
  <si>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</si>
  <si>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</si>
  <si>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</si>
  <si>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</si>
  <si>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</si>
  <si>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</si>
  <si>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</si>
  <si>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</si>
  <si>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</si>
  <si>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</si>
  <si>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</si>
  <si>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</si>
  <si>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</si>
  <si>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</si>
  <si>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</si>
  <si>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</si>
  <si>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</si>
  <si>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</si>
  <si>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</si>
  <si>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</si>
  <si>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</si>
  <si>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</si>
  <si>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</si>
  <si>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</si>
  <si>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</si>
  <si>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</si>
  <si>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</si>
  <si>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</si>
  <si>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</si>
  <si>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</si>
  <si>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</si>
  <si>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</si>
  <si>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</si>
  <si>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</si>
  <si>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</si>
  <si>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</si>
  <si>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</si>
  <si>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</si>
  <si>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</si>
  <si>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</si>
  <si>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</si>
  <si>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</si>
  <si>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</si>
  <si>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</si>
  <si>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</si>
  <si>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</si>
  <si>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</si>
  <si>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</si>
  <si>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</si>
  <si>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</si>
  <si>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</si>
  <si>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</si>
  <si>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</si>
  <si>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</si>
  <si>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</si>
  <si>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</si>
  <si>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</si>
  <si>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</si>
  <si>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</si>
  <si>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</si>
  <si>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</si>
  <si>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</si>
  <si>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</si>
  <si>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</si>
  <si>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</si>
  <si>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</si>
  <si>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</si>
  <si>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</si>
  <si>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</si>
  <si>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</si>
  <si>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</si>
  <si>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</si>
  <si>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</si>
  <si>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</si>
  <si>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</si>
  <si>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</si>
  <si>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</si>
  <si>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</si>
  <si>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</si>
  <si>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</si>
  <si>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</si>
  <si>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</si>
  <si>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</si>
  <si>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</si>
  <si>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</si>
  <si>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</si>
  <si>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</si>
  <si>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</si>
  <si>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</si>
  <si>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</si>
  <si>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</si>
  <si>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</si>
  <si>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</si>
  <si>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</si>
  <si>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</si>
  <si>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</si>
  <si>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</si>
  <si>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</si>
  <si>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</si>
  <si>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</si>
  <si>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</si>
  <si>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</si>
  <si>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</si>
  <si>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</si>
  <si>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</si>
  <si>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</si>
  <si>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</si>
  <si>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</si>
  <si>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</si>
  <si>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</si>
  <si>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</si>
  <si>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</si>
  <si>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</si>
  <si>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</si>
  <si>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</si>
  <si>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</si>
  <si>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</si>
  <si>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</si>
  <si>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</si>
  <si>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</si>
  <si>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</si>
  <si>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</si>
  <si>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</si>
  <si>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</si>
  <si>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</si>
  <si>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</si>
  <si>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</si>
  <si>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</si>
  <si>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</si>
  <si>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</si>
  <si>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</si>
  <si>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</si>
  <si>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</si>
  <si>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</si>
  <si>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</si>
  <si>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</si>
  <si>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</si>
  <si>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</si>
  <si>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</si>
  <si>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</si>
  <si>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</si>
  <si>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</si>
  <si>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</si>
  <si>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</si>
  <si>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</si>
  <si>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</si>
  <si>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</si>
  <si>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</si>
  <si>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</si>
  <si>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</si>
  <si>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</si>
  <si>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</si>
  <si>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</si>
  <si>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</si>
  <si>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</si>
  <si>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</si>
  <si>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</si>
  <si>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</si>
  <si>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</si>
  <si>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</si>
  <si>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</si>
  <si>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</si>
  <si>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</si>
  <si>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</si>
  <si>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</si>
  <si>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</si>
  <si>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</si>
  <si>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</si>
  <si>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</si>
  <si>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</si>
  <si>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</si>
  <si>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</si>
  <si>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</si>
  <si>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</si>
  <si>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</si>
  <si>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</si>
  <si>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</si>
  <si>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</si>
  <si>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</si>
  <si>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</si>
  <si>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</si>
  <si>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</si>
  <si>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</si>
  <si>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</si>
  <si>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</si>
  <si>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</si>
  <si>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</si>
  <si>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</si>
  <si>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</si>
  <si>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</si>
  <si>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</si>
  <si>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</si>
  <si>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</si>
  <si>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</si>
  <si>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</si>
  <si>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</si>
  <si>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</si>
  <si>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</si>
  <si>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</si>
  <si>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</si>
  <si>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</si>
  <si>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</si>
  <si>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</si>
  <si>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</si>
  <si>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</si>
  <si>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</si>
  <si>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</si>
  <si>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</si>
  <si>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</si>
  <si>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</si>
  <si>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</si>
  <si>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</si>
  <si>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</si>
  <si>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</si>
  <si>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</si>
  <si>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</si>
  <si>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</si>
  <si>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</si>
  <si>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</si>
  <si>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</si>
  <si>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</si>
  <si>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</si>
  <si>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</si>
  <si>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</si>
  <si>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</si>
  <si>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</si>
  <si>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</si>
  <si>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</si>
  <si>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</si>
  <si>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</si>
  <si>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</si>
  <si>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</si>
  <si>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</si>
  <si>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</si>
  <si>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</si>
  <si>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</si>
  <si>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</si>
  <si>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</si>
  <si>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</si>
  <si>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</si>
  <si>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</si>
  <si>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</si>
  <si>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</si>
  <si>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</si>
  <si>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</si>
  <si>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</si>
  <si>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</si>
  <si>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</si>
  <si>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</si>
  <si>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</si>
  <si>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</si>
  <si>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</si>
  <si>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</si>
  <si>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</si>
  <si>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</si>
  <si>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</si>
  <si>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</si>
  <si>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</si>
  <si>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</si>
  <si>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</si>
  <si>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</si>
  <si>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</si>
  <si>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</si>
  <si>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</si>
  <si>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</si>
  <si>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</si>
  <si>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</si>
  <si>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</si>
  <si>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</si>
  <si>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</si>
  <si>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</si>
  <si>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</si>
  <si>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</si>
  <si>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</si>
  <si>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</si>
  <si>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</si>
  <si>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</si>
  <si>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</si>
  <si>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</si>
  <si>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</si>
  <si>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</si>
  <si>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</si>
  <si>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</si>
  <si>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</si>
  <si>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</si>
  <si>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</si>
  <si>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</si>
  <si>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</si>
  <si>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</si>
  <si>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</si>
  <si>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</si>
  <si>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</si>
  <si>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</si>
  <si>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</si>
  <si>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</si>
  <si>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</si>
  <si>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</si>
  <si>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</si>
  <si>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</si>
  <si>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</si>
  <si>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</si>
  <si>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</si>
  <si>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</si>
  <si>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</si>
  <si>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</si>
  <si>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</si>
  <si>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</si>
  <si>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</si>
  <si>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</si>
  <si>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</si>
  <si>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</si>
  <si>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</si>
  <si>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</si>
  <si>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</si>
  <si>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</si>
  <si>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</si>
  <si>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</si>
  <si>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</si>
  <si>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</si>
  <si>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</si>
  <si>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</si>
  <si>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</si>
  <si>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</si>
  <si>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</si>
  <si>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</si>
  <si>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</si>
  <si>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</si>
  <si>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</si>
  <si>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</si>
  <si>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</si>
  <si>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</si>
  <si>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</si>
  <si>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</si>
  <si>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</si>
  <si>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</si>
  <si>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</si>
  <si>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</si>
  <si>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</si>
  <si>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</si>
  <si>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</si>
  <si>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</si>
  <si>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</si>
  <si>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</si>
  <si>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</si>
  <si>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</si>
  <si>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</si>
  <si>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</si>
  <si>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</si>
  <si>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</si>
  <si>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</si>
  <si>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</si>
  <si>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</si>
  <si>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</si>
  <si>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</si>
  <si>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</si>
  <si>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</si>
  <si>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</si>
  <si>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</si>
  <si>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</si>
  <si>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</si>
  <si>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</si>
  <si>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</si>
  <si>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</si>
  <si>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</si>
  <si>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</si>
  <si>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</si>
  <si>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</si>
  <si>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</si>
  <si>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</si>
  <si>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</si>
  <si>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</si>
  <si>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</si>
  <si>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</si>
  <si>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</si>
  <si>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</si>
  <si>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</si>
  <si>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</si>
  <si>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</si>
  <si>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</si>
  <si>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</si>
  <si>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</si>
  <si>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</si>
  <si>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</si>
  <si>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</si>
  <si>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</si>
  <si>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</si>
  <si>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</si>
  <si>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</si>
  <si>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</si>
  <si>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</si>
  <si>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</si>
  <si>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</si>
  <si>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</si>
  <si>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</si>
  <si>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</si>
  <si>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</si>
  <si>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</si>
  <si>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</si>
  <si>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</si>
  <si>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</si>
  <si>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</si>
  <si>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</si>
  <si>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</si>
  <si>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</si>
  <si>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</si>
  <si>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</si>
  <si>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</si>
  <si>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</si>
  <si>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</si>
  <si>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</si>
  <si>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</si>
  <si>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</si>
  <si>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</si>
  <si>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</si>
  <si>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</si>
  <si>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</si>
  <si>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</si>
  <si>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</si>
  <si>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</si>
  <si>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</si>
  <si>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</si>
  <si>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</si>
  <si>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</si>
  <si>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</si>
  <si>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</si>
  <si>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</si>
  <si>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</si>
  <si>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</si>
  <si>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</si>
  <si>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</si>
  <si>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</si>
  <si>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</si>
  <si>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</si>
  <si>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</si>
  <si>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</si>
  <si>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</si>
  <si>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</si>
  <si>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</si>
  <si>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</si>
  <si>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</si>
  <si>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</si>
  <si>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</si>
  <si>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</si>
  <si>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</si>
  <si>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</si>
  <si>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</si>
  <si>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</si>
  <si>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</si>
  <si>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</si>
  <si>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</si>
  <si>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</si>
  <si>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</si>
  <si>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</si>
  <si>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</si>
  <si>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</si>
  <si>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</si>
  <si>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</si>
  <si>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</si>
  <si>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</si>
  <si>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</si>
  <si>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</si>
  <si>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</si>
  <si>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</si>
  <si>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</si>
  <si>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</si>
  <si>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</si>
  <si>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</si>
  <si>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</si>
  <si>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</si>
  <si>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</si>
  <si>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</si>
  <si>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</si>
  <si>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</si>
  <si>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</si>
  <si>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</si>
  <si>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</si>
  <si>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</si>
  <si>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</si>
  <si>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</si>
  <si>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</si>
  <si>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</si>
  <si>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</si>
  <si>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</si>
  <si>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</si>
  <si>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</si>
  <si>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</si>
  <si>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</si>
  <si>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</si>
  <si>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</si>
  <si>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</si>
  <si>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</si>
  <si>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</si>
  <si>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</si>
  <si>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</si>
  <si>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</si>
  <si>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</si>
  <si>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</si>
  <si>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</si>
  <si>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</si>
  <si>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</si>
  <si>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</si>
  <si>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</si>
  <si>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</si>
  <si>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</si>
  <si>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</si>
  <si>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</si>
  <si>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</si>
  <si>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</si>
  <si>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</si>
  <si>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</si>
  <si>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</si>
  <si>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</si>
  <si>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</si>
  <si>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</si>
  <si>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</si>
  <si>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</si>
  <si>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</si>
  <si>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</si>
  <si>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</si>
  <si>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</si>
  <si>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</si>
  <si>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</si>
  <si>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</si>
  <si>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</si>
  <si>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</si>
  <si>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</si>
  <si>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</si>
  <si>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</si>
  <si>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</si>
  <si>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</si>
  <si>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</si>
  <si>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</si>
  <si>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</si>
  <si>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</si>
  <si>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</si>
  <si>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</si>
  <si>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</si>
  <si>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</si>
  <si>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</si>
  <si>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</si>
  <si>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</si>
  <si>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</si>
  <si>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</si>
  <si>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</si>
  <si>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</si>
  <si>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</si>
  <si>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</si>
  <si>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</si>
  <si>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</si>
  <si>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</si>
  <si>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</si>
  <si>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</si>
  <si>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</si>
  <si>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</si>
  <si>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</si>
  <si>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</si>
  <si>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</si>
  <si>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</si>
  <si>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</si>
  <si>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</si>
  <si>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</si>
  <si>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</si>
  <si>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</si>
  <si>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</si>
  <si>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</si>
  <si>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</si>
  <si>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</si>
  <si>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</si>
  <si>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</si>
  <si>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</si>
  <si>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</si>
  <si>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</si>
  <si>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</si>
  <si>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</si>
  <si>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</si>
  <si>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</si>
  <si>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</si>
  <si>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</si>
  <si>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</si>
  <si>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</si>
  <si>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</si>
  <si>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</si>
  <si>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</si>
  <si>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</si>
  <si>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</si>
  <si>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</si>
  <si>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</si>
  <si>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</si>
  <si>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</si>
  <si>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</si>
  <si>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</si>
  <si>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</si>
  <si>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</si>
  <si>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</si>
  <si>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</si>
  <si>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</si>
  <si>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</si>
  <si>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</si>
  <si>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</si>
  <si>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</si>
  <si>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</si>
  <si>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</si>
  <si>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</si>
  <si>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</si>
  <si>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</si>
  <si>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</si>
  <si>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</si>
  <si>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</si>
  <si>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</si>
  <si>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</si>
  <si>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</si>
  <si>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</si>
  <si>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</si>
  <si>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</si>
  <si>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</si>
  <si>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</si>
  <si>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</si>
  <si>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</si>
  <si>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</si>
  <si>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</si>
  <si>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</si>
  <si>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</si>
  <si>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</si>
  <si>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</si>
  <si>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</si>
  <si>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</si>
  <si>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</si>
  <si>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</si>
  <si>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</si>
  <si>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</si>
  <si>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</si>
  <si>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</si>
  <si>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</si>
  <si>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</si>
  <si>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</si>
  <si>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</si>
  <si>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</si>
  <si>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</si>
  <si>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</si>
  <si>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</si>
  <si>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</si>
  <si>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</si>
  <si>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</si>
  <si>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</si>
  <si>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</si>
  <si>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</si>
  <si>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</si>
  <si>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</si>
  <si>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</si>
  <si>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</si>
  <si>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</si>
  <si>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</si>
  <si>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</si>
  <si>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</si>
  <si>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</si>
  <si>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</si>
  <si>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</si>
  <si>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</si>
  <si>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</si>
  <si>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</si>
  <si>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</si>
  <si>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</si>
  <si>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</si>
  <si>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</si>
  <si>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</si>
  <si>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</si>
  <si>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</si>
  <si>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</si>
  <si>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</si>
  <si>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</si>
  <si>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</si>
  <si>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</si>
  <si>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</si>
  <si>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</si>
  <si>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</si>
  <si>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</si>
  <si>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</si>
  <si>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</si>
  <si>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</si>
  <si>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</si>
  <si>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</si>
  <si>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</si>
  <si>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</si>
  <si>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</si>
  <si>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</si>
  <si>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</si>
  <si>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</si>
  <si>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</si>
  <si>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</si>
  <si>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</si>
  <si>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</si>
  <si>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</si>
  <si>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</si>
  <si>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</si>
  <si>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</si>
  <si>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</si>
  <si>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</si>
  <si>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</si>
  <si>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</si>
  <si>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</si>
  <si>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</si>
  <si>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</si>
  <si>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</si>
  <si>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</si>
  <si>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</si>
  <si>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</si>
  <si>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</si>
  <si>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</si>
  <si>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</si>
  <si>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</si>
  <si>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</si>
  <si>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</si>
  <si>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</si>
  <si>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</si>
  <si>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</si>
  <si>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</si>
  <si>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</si>
  <si>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</si>
  <si>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</si>
  <si>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</si>
  <si>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</si>
  <si>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</si>
  <si>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</si>
  <si>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</si>
  <si>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</si>
  <si>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</si>
  <si>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</si>
  <si>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</si>
  <si>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</si>
  <si>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</si>
  <si>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</si>
  <si>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</si>
  <si>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</si>
  <si>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</si>
  <si>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</si>
  <si>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</si>
  <si>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</si>
  <si>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</si>
  <si>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</si>
  <si>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</si>
  <si>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</si>
  <si>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</si>
  <si>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</si>
  <si>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</si>
  <si>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</si>
  <si>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</si>
  <si>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</si>
  <si>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</si>
  <si>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</si>
  <si>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</si>
  <si>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</si>
  <si>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</si>
  <si>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</si>
  <si>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</si>
  <si>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</si>
  <si>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</si>
  <si>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</si>
  <si>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</si>
  <si>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</si>
  <si>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</si>
  <si>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</si>
  <si>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</si>
  <si>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</si>
  <si>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</si>
  <si>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</si>
  <si>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</si>
  <si>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</si>
  <si>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</si>
  <si>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</si>
  <si>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</si>
  <si>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</si>
  <si>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</si>
  <si>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</si>
  <si>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</si>
  <si>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</si>
  <si>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</si>
  <si>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</si>
  <si>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</si>
  <si>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</si>
  <si>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</si>
  <si>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</si>
  <si>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</si>
  <si>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</si>
  <si>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</si>
  <si>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</si>
  <si>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</si>
  <si>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</si>
  <si>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</si>
  <si>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</si>
  <si>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</si>
  <si>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</si>
  <si>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</si>
  <si>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</si>
  <si>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</si>
  <si>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</si>
  <si>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</si>
  <si>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</si>
  <si>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</si>
  <si>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</si>
  <si>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</si>
  <si>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</si>
  <si>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</si>
  <si>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</si>
  <si>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</si>
  <si>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</si>
  <si>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</si>
  <si>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</si>
  <si>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</si>
  <si>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</si>
  <si>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</si>
  <si>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</si>
  <si>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</si>
  <si>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</si>
  <si>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</si>
  <si>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</si>
  <si>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</si>
  <si>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</si>
  <si>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</si>
  <si>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</si>
  <si>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</si>
  <si>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</si>
  <si>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</si>
  <si>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</si>
  <si>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</si>
  <si>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</si>
  <si>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</si>
  <si>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</si>
  <si>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</si>
  <si>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</si>
  <si>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</si>
  <si>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</si>
  <si>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</si>
  <si>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</si>
  <si>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</si>
  <si>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</si>
  <si>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</si>
  <si>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</si>
  <si>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</si>
  <si>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</si>
  <si>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</si>
  <si>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</si>
  <si>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</si>
  <si>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</si>
  <si>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</si>
  <si>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</si>
  <si>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</si>
  <si>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</si>
  <si>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</si>
  <si>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</si>
  <si>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</si>
  <si>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</si>
  <si>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</si>
  <si>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</si>
  <si>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</si>
  <si>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</si>
  <si>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</si>
  <si>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</si>
  <si>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</si>
  <si>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</si>
  <si>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</si>
  <si>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</si>
  <si>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</si>
  <si>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</si>
  <si>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</si>
  <si>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</si>
  <si>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</si>
  <si>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</si>
  <si>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</si>
  <si>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</si>
  <si>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</si>
  <si>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</si>
  <si>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</si>
  <si>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</si>
  <si>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</si>
  <si>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</si>
  <si>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</si>
  <si>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</si>
  <si>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</si>
  <si>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</si>
  <si>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</si>
  <si>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</si>
  <si>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</si>
  <si>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</si>
  <si>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</si>
  <si>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</si>
  <si>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</si>
  <si>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</si>
  <si>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</si>
  <si>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</si>
  <si>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</si>
  <si>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</si>
  <si>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</si>
  <si>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</si>
  <si>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</si>
  <si>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</si>
  <si>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</si>
  <si>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</si>
  <si>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</si>
  <si>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</si>
  <si>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</si>
  <si>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</si>
  <si>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</si>
  <si>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</si>
  <si>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</si>
  <si>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</si>
  <si>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</si>
  <si>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</si>
  <si>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</si>
  <si>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</si>
  <si>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</si>
  <si>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</si>
  <si>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</si>
  <si>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</si>
  <si>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</si>
  <si>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</si>
  <si>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</si>
  <si>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</si>
  <si>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</si>
  <si>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</si>
  <si>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</si>
  <si>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</si>
  <si>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</si>
  <si>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</si>
  <si>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</si>
  <si>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</si>
  <si>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</si>
  <si>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</si>
  <si>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</si>
  <si>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</si>
  <si>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</si>
  <si>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</si>
  <si>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</si>
  <si>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</si>
  <si>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</si>
  <si>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</si>
  <si>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</si>
  <si>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</si>
  <si>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</si>
  <si>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</si>
  <si>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</si>
  <si>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</si>
  <si>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</si>
  <si>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</si>
  <si>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</si>
  <si>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</si>
  <si>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</si>
  <si>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</si>
  <si>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</si>
  <si>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</si>
  <si>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</si>
  <si>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</si>
  <si>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</si>
  <si>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</si>
  <si>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</si>
  <si>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</si>
  <si>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</si>
  <si>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</si>
  <si>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</si>
  <si>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</si>
  <si>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</si>
  <si>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</si>
  <si>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</si>
  <si>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</si>
  <si>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</si>
  <si>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</si>
  <si>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</si>
  <si>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</si>
  <si>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</si>
  <si>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</si>
  <si>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</si>
  <si>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</si>
  <si>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</si>
  <si>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</si>
  <si>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</si>
  <si>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</si>
  <si>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</si>
  <si>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</si>
  <si>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</si>
  <si>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</si>
  <si>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</si>
  <si>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</si>
  <si>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</si>
  <si>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</si>
  <si>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</si>
  <si>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</si>
  <si>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</si>
  <si>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</si>
  <si>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</si>
  <si>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</si>
  <si>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</si>
  <si>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</si>
  <si>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</si>
  <si>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</si>
  <si>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</si>
  <si>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</si>
  <si>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</si>
  <si>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</si>
  <si>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</si>
  <si>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</si>
  <si>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</si>
  <si>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</si>
  <si>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</si>
  <si>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</si>
  <si>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</si>
  <si>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</si>
  <si>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</si>
  <si>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</si>
  <si>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</si>
  <si>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</si>
  <si>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</si>
  <si>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</si>
  <si>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</si>
  <si>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</si>
  <si>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</si>
  <si>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</si>
  <si>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</si>
  <si>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</si>
  <si>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</si>
  <si>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</si>
  <si>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</si>
  <si>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</si>
  <si>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</si>
  <si>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</si>
  <si>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</si>
  <si>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</si>
  <si>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</si>
  <si>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</si>
  <si>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</si>
  <si>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</si>
  <si>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</si>
  <si>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</si>
  <si>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</si>
  <si>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</si>
  <si>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</si>
  <si>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</si>
  <si>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</si>
  <si>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</si>
  <si>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</si>
  <si>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</si>
  <si>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</si>
  <si>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</si>
  <si>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</si>
  <si>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</si>
  <si>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</si>
  <si>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</si>
  <si>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</si>
  <si>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</si>
  <si>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</si>
  <si>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</si>
  <si>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</si>
  <si>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</si>
  <si>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</si>
  <si>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</si>
  <si>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</si>
  <si>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</si>
  <si>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</si>
  <si>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</si>
  <si>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</si>
  <si>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</si>
  <si>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</si>
  <si>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</si>
  <si>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</si>
  <si>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</si>
  <si>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</si>
  <si>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</si>
  <si>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</si>
  <si>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</si>
  <si>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</si>
  <si>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</si>
  <si>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</si>
  <si>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</si>
  <si>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</si>
  <si>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</si>
  <si>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</si>
  <si>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</si>
  <si>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</si>
  <si>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</si>
  <si>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</si>
  <si>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</si>
  <si>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</si>
  <si>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</si>
  <si>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</si>
  <si>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</si>
  <si>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</si>
  <si>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</si>
  <si>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</si>
  <si>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</si>
  <si>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</si>
  <si>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</si>
  <si>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</si>
  <si>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</si>
  <si>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</si>
  <si>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</si>
  <si>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</si>
  <si>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</si>
  <si>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</si>
  <si>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</si>
  <si>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</si>
  <si>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</si>
  <si>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</si>
  <si>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</si>
  <si>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</si>
  <si>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</si>
  <si>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</si>
  <si>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</si>
  <si>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</si>
  <si>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</si>
  <si>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</si>
  <si>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</si>
  <si>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</si>
  <si>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</si>
  <si>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</si>
  <si>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</si>
  <si>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</si>
  <si>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</si>
  <si>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</si>
  <si>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</si>
  <si>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</si>
  <si>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</si>
  <si>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</si>
  <si>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</si>
  <si>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</si>
  <si>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</si>
  <si>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</si>
  <si>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</si>
  <si>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</si>
  <si>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</si>
  <si>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</si>
  <si>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</si>
  <si>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</si>
  <si>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</si>
  <si>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</si>
  <si>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</si>
  <si>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</si>
  <si>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</si>
  <si>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</si>
  <si>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</si>
  <si>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</si>
  <si>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</si>
  <si>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</si>
  <si>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</si>
  <si>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</si>
  <si>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</si>
  <si>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</si>
  <si>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</si>
  <si>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</si>
  <si>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</si>
  <si>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</si>
  <si>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</si>
  <si>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</si>
  <si>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</si>
  <si>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</si>
  <si>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</si>
  <si>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</si>
  <si>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</si>
  <si>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</si>
  <si>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</si>
  <si>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</si>
  <si>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</si>
  <si>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</si>
  <si>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</si>
  <si>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</si>
  <si>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</si>
  <si>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</si>
  <si>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</si>
  <si>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</si>
  <si>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</si>
  <si>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</si>
  <si>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</si>
  <si>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</si>
  <si>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</si>
  <si>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</si>
  <si>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</si>
  <si>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</si>
  <si>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</si>
  <si>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</si>
  <si>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</si>
  <si>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</si>
  <si>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</si>
  <si>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</si>
  <si>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</si>
  <si>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</si>
  <si>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</si>
  <si>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</si>
  <si>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</si>
  <si>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</si>
  <si>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</si>
  <si>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</si>
  <si>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</si>
  <si>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</si>
  <si>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</si>
  <si>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</si>
  <si>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</si>
  <si>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</si>
  <si>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</si>
  <si>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</si>
  <si>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</si>
  <si>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</si>
  <si>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</si>
  <si>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</si>
  <si>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</si>
  <si>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</si>
  <si>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</si>
  <si>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</si>
  <si>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</si>
  <si>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</si>
  <si>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</si>
  <si>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</si>
  <si>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</si>
  <si>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</si>
  <si>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</si>
  <si>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</si>
  <si>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</si>
  <si>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</si>
  <si>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</si>
  <si>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</si>
  <si>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</si>
  <si>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</si>
  <si>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</si>
  <si>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</si>
  <si>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</si>
  <si>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</si>
  <si>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</si>
  <si>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</si>
  <si>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</si>
  <si>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</si>
  <si>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</si>
  <si>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</si>
  <si>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</si>
  <si>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</si>
  <si>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</si>
  <si>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</si>
  <si>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</si>
  <si>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</si>
  <si>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</si>
  <si>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</si>
  <si>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</si>
  <si>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</si>
  <si>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</si>
  <si>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</si>
  <si>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</si>
  <si>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</si>
  <si>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</si>
  <si>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</si>
  <si>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</si>
  <si>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</si>
  <si>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</si>
  <si>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</si>
  <si>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</si>
  <si>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</si>
  <si>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</si>
  <si>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</si>
  <si>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</si>
  <si>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</si>
  <si>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</si>
  <si>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</si>
  <si>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</si>
  <si>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</si>
  <si>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</si>
  <si>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</si>
  <si>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</si>
  <si>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</si>
  <si>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</si>
  <si>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</si>
  <si>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</si>
  <si>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</si>
  <si>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</si>
  <si>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</si>
  <si>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</si>
  <si>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</si>
  <si>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</si>
  <si>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</si>
  <si>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</si>
  <si>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</si>
  <si>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</si>
  <si>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</si>
  <si>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</si>
  <si>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</si>
  <si>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</si>
  <si>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</si>
  <si>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</si>
  <si>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</si>
  <si>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</si>
  <si>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</si>
  <si>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</si>
  <si>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</si>
  <si>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</si>
  <si>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</si>
  <si>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</si>
  <si>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</si>
  <si>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</si>
  <si>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</si>
  <si>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</si>
  <si>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</si>
  <si>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</si>
  <si>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</si>
  <si>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</si>
  <si>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</si>
  <si>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</si>
  <si>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</si>
  <si>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</si>
  <si>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</si>
  <si>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</si>
  <si>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</si>
  <si>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</si>
  <si>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</si>
  <si>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</si>
  <si>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</si>
  <si>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</si>
  <si>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</si>
  <si>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</si>
  <si>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</si>
  <si>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</si>
  <si>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</si>
  <si>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</si>
  <si>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</si>
  <si>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</si>
  <si>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</si>
  <si>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</si>
  <si>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</si>
  <si>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</si>
  <si>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</si>
  <si>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</si>
  <si>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</si>
  <si>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</si>
  <si>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</si>
  <si>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</si>
  <si>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</si>
  <si>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</si>
  <si>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</si>
  <si>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</si>
  <si>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</si>
  <si>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</si>
  <si>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</si>
  <si>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</si>
  <si>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</si>
  <si>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</si>
  <si>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</si>
  <si>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</si>
  <si>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</si>
  <si>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</si>
  <si>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</si>
  <si>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</si>
  <si>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</si>
  <si>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</si>
  <si>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</si>
  <si>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</si>
  <si>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</si>
  <si>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</si>
  <si>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</si>
  <si>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</si>
  <si>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</si>
  <si>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</si>
  <si>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</si>
  <si>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</si>
  <si>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</si>
  <si>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</si>
  <si>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</si>
  <si>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</si>
  <si>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</si>
  <si>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</si>
  <si>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</si>
  <si>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</si>
  <si>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</si>
  <si>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</si>
  <si>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</si>
  <si>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</si>
  <si>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</si>
  <si>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</si>
  <si>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</si>
  <si>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</si>
  <si>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</si>
  <si>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</si>
  <si>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</si>
  <si>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</si>
  <si>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</si>
  <si>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</si>
  <si>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</si>
  <si>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</si>
  <si>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</si>
  <si>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</si>
  <si>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</si>
  <si>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</si>
  <si>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</si>
  <si>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</si>
  <si>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</si>
  <si>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</si>
  <si>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</si>
  <si>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</si>
  <si>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</si>
  <si>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</si>
  <si>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</si>
  <si>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</si>
  <si>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</si>
  <si>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</si>
  <si>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</si>
  <si>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</si>
  <si>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</si>
  <si>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</si>
  <si>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</si>
  <si>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</si>
  <si>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</si>
  <si>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</si>
  <si>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</si>
  <si>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</si>
  <si>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</si>
  <si>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</si>
  <si>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</si>
  <si>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</si>
  <si>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</si>
  <si>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</si>
  <si>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</si>
  <si>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</si>
  <si>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</si>
  <si>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</si>
  <si>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</si>
  <si>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</si>
  <si>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</si>
  <si>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</si>
  <si>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</si>
  <si>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</si>
  <si>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</si>
  <si>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</si>
  <si>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</si>
  <si>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</si>
  <si>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</si>
  <si>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</si>
  <si>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</si>
  <si>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</si>
  <si>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</si>
  <si>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</si>
  <si>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</si>
  <si>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</si>
  <si>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</si>
  <si>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</si>
  <si>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</si>
  <si>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</si>
  <si>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</si>
  <si>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</si>
  <si>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</si>
  <si>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</si>
  <si>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</si>
  <si>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</si>
  <si>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</si>
  <si>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</si>
  <si>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</si>
  <si>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</si>
  <si>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</si>
  <si>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</si>
  <si>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</si>
  <si>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</si>
  <si>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</si>
  <si>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</si>
  <si>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</si>
  <si>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</si>
  <si>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</si>
  <si>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</si>
  <si>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</si>
  <si>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</si>
  <si>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</si>
  <si>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</si>
  <si>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</si>
  <si>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</si>
  <si>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</si>
  <si>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</si>
  <si>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</si>
  <si>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</si>
  <si>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</si>
  <si>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</si>
  <si>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</si>
  <si>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</si>
  <si>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</si>
  <si>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</si>
  <si>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</si>
  <si>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</si>
  <si>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</si>
  <si>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</si>
  <si>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</si>
  <si>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</si>
  <si>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</si>
  <si>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</si>
  <si>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</si>
  <si>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</si>
  <si>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</si>
  <si>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</si>
  <si>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</si>
  <si>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</si>
  <si>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</si>
  <si>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</si>
  <si>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</si>
  <si>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</si>
  <si>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</si>
  <si>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</si>
  <si>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</si>
  <si>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</si>
  <si>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</si>
  <si>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</si>
  <si>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</si>
  <si>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</si>
  <si>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</si>
  <si>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</si>
  <si>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</si>
  <si>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</si>
  <si>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</si>
  <si>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</si>
  <si>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</si>
  <si>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</si>
  <si>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</si>
  <si>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</si>
  <si>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</si>
  <si>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</si>
  <si>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</si>
  <si>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</si>
  <si>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</si>
  <si>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</si>
  <si>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</si>
  <si>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</si>
  <si>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</si>
  <si>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</si>
  <si>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</si>
  <si>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</si>
  <si>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</si>
  <si>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</si>
  <si>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</si>
  <si>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</si>
  <si>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</si>
  <si>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</si>
  <si>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</si>
  <si>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</si>
  <si>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</si>
  <si>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</si>
  <si>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</si>
  <si>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</si>
  <si>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</si>
  <si>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</si>
  <si>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</si>
  <si>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</si>
  <si>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</si>
  <si>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</si>
  <si>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</si>
  <si>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</si>
  <si>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</si>
  <si>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</si>
  <si>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</si>
  <si>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</si>
  <si>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</si>
  <si>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</si>
  <si>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</si>
  <si>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</si>
  <si>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</si>
  <si>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</si>
  <si>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</si>
  <si>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</si>
  <si>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</si>
  <si>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</si>
  <si>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</si>
  <si>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</si>
  <si>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</si>
  <si>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</si>
  <si>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</si>
  <si>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</si>
  <si>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</si>
  <si>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</si>
  <si>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</si>
  <si>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</si>
  <si>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</si>
  <si>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</si>
  <si>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</si>
  <si>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</si>
  <si>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</si>
  <si>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</si>
  <si>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</si>
  <si>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</si>
  <si>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</si>
  <si>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</si>
  <si>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</si>
  <si>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</si>
  <si>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</si>
  <si>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</si>
  <si>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</si>
  <si>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</si>
  <si>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</si>
  <si>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</si>
  <si>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</si>
  <si>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</si>
  <si>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</si>
  <si>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</si>
  <si>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</si>
  <si>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</si>
  <si>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</si>
  <si>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</si>
  <si>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</si>
  <si>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</si>
  <si>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</si>
  <si>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</si>
  <si>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</si>
  <si>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</si>
  <si>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</si>
  <si>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</si>
  <si>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</si>
  <si>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</si>
  <si>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</si>
  <si>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</si>
  <si>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</si>
  <si>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</si>
  <si>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</si>
  <si>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</si>
  <si>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</si>
  <si>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</si>
  <si>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</si>
  <si>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</si>
  <si>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</si>
  <si>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</si>
  <si>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</si>
  <si>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</si>
  <si>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</si>
  <si>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</si>
  <si>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</si>
  <si>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</si>
  <si>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</si>
  <si>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</si>
  <si>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</si>
  <si>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</si>
  <si>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</si>
  <si>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</si>
  <si>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</si>
  <si>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</si>
  <si>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</si>
  <si>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</si>
  <si>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</si>
  <si>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</si>
  <si>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</si>
  <si>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</si>
  <si>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</si>
  <si>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</si>
  <si>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</si>
  <si>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</si>
  <si>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</si>
  <si>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</si>
  <si>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</si>
  <si>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</si>
  <si>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</si>
  <si>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</si>
  <si>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</si>
  <si>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</si>
  <si>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</si>
  <si>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</si>
  <si>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</si>
  <si>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</si>
  <si>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</si>
  <si>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</si>
  <si>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</si>
  <si>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</si>
  <si>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</si>
  <si>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</si>
  <si>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</si>
  <si>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</si>
  <si>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</si>
  <si>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</si>
  <si>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</si>
  <si>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</si>
  <si>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</si>
  <si>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</si>
  <si>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</si>
  <si>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</si>
  <si>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</si>
  <si>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</si>
  <si>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</si>
  <si>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</si>
  <si>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</si>
  <si>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</si>
  <si>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</si>
  <si>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</si>
  <si>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</si>
  <si>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</si>
  <si>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</si>
  <si>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</si>
  <si>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</si>
  <si>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</si>
  <si>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</si>
  <si>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</si>
  <si>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</si>
  <si>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</si>
  <si>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</si>
  <si>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</si>
  <si>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</si>
  <si>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</si>
  <si>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</si>
  <si>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</si>
  <si>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</si>
  <si>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</si>
  <si>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</si>
  <si>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</si>
  <si>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</si>
  <si>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</si>
  <si>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</si>
  <si>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</si>
  <si>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</si>
  <si>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</si>
  <si>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</si>
  <si>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</si>
  <si>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</si>
  <si>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</si>
  <si>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</si>
  <si>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</si>
  <si>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</si>
  <si>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</si>
  <si>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</si>
  <si>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</si>
  <si>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</si>
  <si>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</si>
  <si>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</si>
  <si>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</si>
  <si>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</si>
  <si>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</si>
  <si>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</si>
  <si>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</si>
  <si>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</si>
  <si>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</si>
  <si>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</si>
  <si>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</si>
  <si>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</si>
  <si>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</si>
  <si>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</si>
  <si>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</si>
  <si>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</si>
  <si>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</si>
  <si>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</si>
  <si>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</si>
  <si>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</si>
  <si>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</si>
  <si>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</si>
  <si>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</si>
  <si>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</si>
  <si>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</si>
  <si>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</si>
  <si>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</si>
  <si>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</si>
  <si>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</si>
  <si>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</si>
  <si>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</si>
  <si>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</si>
  <si>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</si>
  <si>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</si>
  <si>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</si>
  <si>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</si>
  <si>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</si>
  <si>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</si>
  <si>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</si>
  <si>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</si>
  <si>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</si>
  <si>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</si>
  <si>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</si>
  <si>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</si>
  <si>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</si>
  <si>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</si>
  <si>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</si>
  <si>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</si>
  <si>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</si>
  <si>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</si>
  <si>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</si>
  <si>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</si>
  <si>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</si>
  <si>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</si>
  <si>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</si>
  <si>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</si>
  <si>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</si>
  <si>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</si>
  <si>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</si>
  <si>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</si>
  <si>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</si>
  <si>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</si>
  <si>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</si>
  <si>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</si>
  <si>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</si>
  <si>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</si>
  <si>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</si>
  <si>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</si>
  <si>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</si>
  <si>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</si>
  <si>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</si>
  <si>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</si>
  <si>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</si>
  <si>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</si>
  <si>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</si>
  <si>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</si>
  <si>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</si>
  <si>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</si>
  <si>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</si>
  <si>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</si>
  <si>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</si>
  <si>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</si>
  <si>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</si>
  <si>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</si>
  <si>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</si>
  <si>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</si>
  <si>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</si>
  <si>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</si>
  <si>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</si>
  <si>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</si>
  <si>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</si>
  <si>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</si>
  <si>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</si>
  <si>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</si>
  <si>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</si>
  <si>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</si>
  <si>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</si>
  <si>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</si>
  <si>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</si>
  <si>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</si>
  <si>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</si>
  <si>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</si>
  <si>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</si>
  <si>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</si>
  <si>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</si>
  <si>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</si>
  <si>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</si>
  <si>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</si>
  <si>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</si>
  <si>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</si>
  <si>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</si>
  <si>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</si>
  <si>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</si>
  <si>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</si>
  <si>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</si>
  <si>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</si>
  <si>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</si>
  <si>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</si>
  <si>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</si>
  <si>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</si>
  <si>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</si>
  <si>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</si>
  <si>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</si>
  <si>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</si>
  <si>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</si>
  <si>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</si>
  <si>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</si>
  <si>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</si>
  <si>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</si>
  <si>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</si>
  <si>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</si>
  <si>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</si>
  <si>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</si>
  <si>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</si>
  <si>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</si>
  <si>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</si>
  <si>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</si>
  <si>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</si>
  <si>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</si>
  <si>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</si>
  <si>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</si>
  <si>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</si>
  <si>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</si>
  <si>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</si>
  <si>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</si>
  <si>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</si>
  <si>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</si>
  <si>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</si>
  <si>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</si>
  <si>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</si>
  <si>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</si>
  <si>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</si>
  <si>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</si>
  <si>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</si>
  <si>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</si>
  <si>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</si>
  <si>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</si>
  <si>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</si>
  <si>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</si>
  <si>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</si>
  <si>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</si>
  <si>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</si>
  <si>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</si>
  <si>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</si>
  <si>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</si>
  <si>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</si>
  <si>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</si>
  <si>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</si>
  <si>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</si>
  <si>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</si>
  <si>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</si>
  <si>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</si>
  <si>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</si>
  <si>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</si>
  <si>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</si>
  <si>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</si>
  <si>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</si>
  <si>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</si>
  <si>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</si>
  <si>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</si>
  <si>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</si>
  <si>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</si>
  <si>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</si>
  <si>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</si>
  <si>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</si>
  <si>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</si>
  <si>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</si>
  <si>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</si>
  <si>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</si>
  <si>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</si>
  <si>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</si>
  <si>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</si>
  <si>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</si>
  <si>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</si>
  <si>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</si>
  <si>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</si>
  <si>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</si>
  <si>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</si>
  <si>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</si>
  <si>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</si>
  <si>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</si>
  <si>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</si>
  <si>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</si>
  <si>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</si>
  <si>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</si>
  <si>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</si>
  <si>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</si>
  <si>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</si>
  <si>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</si>
  <si>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</si>
  <si>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</si>
  <si>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</si>
  <si>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</si>
  <si>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</si>
  <si>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</si>
  <si>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</si>
  <si>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</si>
  <si>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</si>
  <si>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</si>
  <si>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</si>
  <si>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</si>
  <si>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</si>
  <si>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</si>
  <si>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</si>
  <si>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</si>
  <si>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</si>
  <si>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</si>
  <si>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</si>
  <si>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</si>
  <si>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</si>
  <si>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</si>
  <si>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</si>
  <si>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</si>
  <si>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</si>
  <si>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</si>
  <si>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</si>
  <si>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</si>
  <si>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</si>
  <si>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</si>
  <si>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</si>
  <si>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</si>
  <si>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</si>
  <si>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</si>
  <si>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</si>
  <si>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</si>
  <si>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</si>
  <si>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</si>
  <si>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</si>
  <si>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</si>
  <si>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</si>
  <si>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</si>
  <si>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</si>
  <si>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</si>
  <si>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</si>
  <si>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</si>
  <si>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</si>
  <si>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</si>
  <si>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</si>
  <si>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</si>
  <si>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</si>
  <si>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</si>
  <si>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</si>
  <si>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</si>
  <si>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</si>
  <si>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</si>
  <si>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</si>
  <si>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</si>
  <si>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</si>
  <si>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</si>
  <si>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</si>
  <si>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</si>
  <si>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</si>
  <si>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</si>
  <si>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</si>
  <si>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</si>
  <si>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</si>
  <si>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</si>
  <si>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</si>
  <si>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</si>
  <si>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</si>
  <si>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</si>
  <si>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</si>
  <si>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</si>
  <si>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</si>
  <si>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</si>
  <si>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</si>
  <si>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</si>
  <si>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</si>
  <si>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</si>
  <si>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</si>
  <si>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</si>
  <si>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</si>
  <si>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</si>
  <si>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</si>
  <si>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</si>
  <si>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</si>
  <si>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</si>
  <si>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</si>
  <si>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</si>
  <si>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</si>
  <si>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</si>
  <si>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</si>
  <si>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</si>
  <si>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</si>
  <si>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</si>
  <si>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</si>
  <si>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</si>
  <si>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</si>
  <si>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</si>
  <si>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</si>
  <si>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</si>
  <si>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</si>
  <si>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</si>
  <si>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</si>
  <si>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</si>
  <si>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</si>
  <si>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</si>
  <si>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</si>
  <si>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</si>
  <si>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</si>
  <si>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</si>
  <si>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</si>
  <si>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</si>
  <si>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</si>
  <si>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</si>
  <si>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</si>
  <si>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</si>
  <si>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</si>
  <si>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</si>
  <si>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</si>
  <si>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</si>
  <si>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</si>
  <si>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</si>
  <si>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</si>
  <si>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</si>
  <si>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</si>
  <si>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</si>
  <si>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</si>
  <si>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</si>
  <si>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</si>
  <si>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</si>
  <si>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</si>
  <si>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</si>
  <si>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</si>
  <si>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</si>
  <si>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</si>
  <si>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</si>
  <si>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</si>
  <si>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</si>
  <si>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</si>
  <si>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</si>
  <si>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</si>
  <si>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</si>
  <si>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</si>
  <si>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</si>
  <si>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</si>
  <si>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</si>
  <si>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</si>
  <si>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</si>
  <si>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</si>
  <si>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</si>
  <si>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</si>
  <si>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</si>
  <si>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</si>
  <si>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</si>
  <si>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</si>
  <si>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</si>
  <si>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</si>
  <si>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</si>
  <si>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</si>
  <si>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</si>
  <si>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</si>
  <si>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</si>
  <si>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</si>
  <si>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</si>
  <si>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</si>
  <si>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</si>
  <si>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</si>
  <si>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</si>
  <si>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</si>
  <si>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</si>
  <si>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</si>
  <si>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</si>
  <si>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</si>
  <si>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</si>
  <si>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</si>
  <si>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</si>
  <si>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</si>
  <si>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</si>
  <si>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</si>
  <si>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</si>
  <si>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</si>
  <si>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</si>
  <si>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</si>
  <si>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</si>
  <si>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</si>
  <si>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</si>
  <si>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</si>
  <si>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</si>
  <si>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</si>
  <si>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</si>
  <si>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</si>
  <si>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</si>
  <si>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</si>
  <si>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</si>
  <si>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</si>
  <si>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</si>
  <si>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</si>
  <si>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</si>
  <si>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</si>
  <si>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</si>
  <si>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</si>
  <si>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</si>
  <si>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</si>
  <si>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</si>
  <si>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</si>
  <si>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</si>
  <si>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</si>
  <si>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</si>
  <si>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</si>
  <si>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</si>
  <si>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</si>
  <si>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</si>
  <si>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</si>
  <si>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</si>
  <si>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</si>
  <si>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</si>
  <si>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</si>
  <si>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</si>
  <si>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</si>
  <si>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</si>
  <si>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</si>
  <si>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</si>
  <si>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</si>
  <si>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</si>
  <si>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</si>
  <si>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</si>
  <si>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</si>
  <si>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</si>
  <si>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</si>
  <si>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</si>
  <si>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</si>
  <si>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</si>
  <si>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</si>
  <si>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</si>
  <si>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</si>
  <si>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</si>
  <si>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</si>
  <si>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</si>
  <si>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</si>
  <si>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</si>
  <si>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</si>
  <si>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</si>
  <si>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</si>
  <si>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</si>
  <si>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</si>
  <si>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</si>
  <si>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</si>
  <si>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</si>
  <si>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</si>
  <si>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</si>
  <si>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</si>
  <si>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</si>
  <si>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</si>
  <si>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</si>
  <si>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</si>
  <si>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</si>
  <si>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</si>
  <si>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</si>
  <si>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</si>
  <si>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</si>
  <si>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</si>
  <si>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</si>
  <si>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</si>
  <si>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</si>
  <si>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</si>
  <si>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</si>
  <si>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</si>
  <si>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</si>
  <si>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</si>
  <si>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</si>
  <si>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</si>
  <si>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</si>
  <si>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</si>
  <si>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</si>
  <si>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</si>
  <si>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</si>
  <si>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</si>
  <si>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</si>
  <si>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</si>
  <si>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</si>
  <si>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</si>
  <si>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</si>
  <si>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</si>
  <si>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</si>
  <si>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</si>
  <si>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</si>
  <si>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</si>
  <si>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</si>
  <si>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</si>
  <si>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</si>
  <si>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</si>
  <si>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</si>
  <si>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</si>
  <si>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</si>
  <si>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</si>
  <si>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</si>
  <si>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</si>
  <si>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</si>
  <si>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</si>
  <si>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</si>
  <si>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</si>
  <si>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</si>
  <si>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</si>
  <si>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</si>
  <si>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</si>
  <si>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</si>
  <si>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</si>
  <si>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</si>
  <si>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</si>
  <si>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</si>
  <si>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</si>
  <si>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</si>
  <si>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</si>
  <si>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</si>
  <si>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</si>
  <si>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</si>
  <si>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</si>
  <si>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</si>
  <si>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</si>
  <si>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</si>
  <si>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</si>
  <si>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</si>
  <si>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</si>
  <si>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</si>
  <si>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</si>
  <si>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</si>
  <si>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</si>
  <si>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</si>
  <si>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</si>
  <si>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</si>
  <si>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</si>
  <si>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</si>
  <si>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</si>
  <si>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</si>
  <si>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</si>
  <si>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</si>
  <si>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</si>
  <si>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</si>
  <si>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</si>
  <si>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</si>
  <si>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</si>
  <si>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</si>
  <si>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</si>
  <si>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</si>
  <si>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</si>
  <si>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</si>
  <si>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</si>
  <si>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</si>
  <si>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</si>
  <si>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</si>
  <si>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</si>
  <si>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</si>
  <si>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</si>
  <si>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</si>
  <si>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</si>
  <si>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</si>
  <si>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</si>
  <si>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</si>
  <si>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</si>
  <si>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</si>
  <si>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</si>
  <si>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</si>
  <si>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</si>
  <si>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</si>
  <si>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</si>
  <si>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</si>
  <si>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</si>
  <si>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</si>
  <si>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</si>
  <si>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</si>
  <si>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</si>
  <si>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</si>
  <si>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</si>
  <si>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</si>
  <si>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</si>
  <si>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</si>
  <si>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</si>
  <si>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</si>
  <si>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</si>
  <si>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</si>
  <si>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</si>
  <si>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</si>
  <si>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</si>
  <si>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</si>
  <si>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</si>
  <si>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</si>
  <si>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</si>
  <si>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</si>
  <si>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</si>
  <si>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</si>
  <si>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</si>
  <si>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</si>
  <si>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</si>
  <si>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</si>
  <si>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</si>
  <si>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</si>
  <si>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</si>
  <si>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</si>
  <si>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</si>
  <si>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</si>
  <si>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</si>
  <si>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</si>
  <si>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</si>
  <si>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</si>
  <si>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</si>
  <si>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</si>
  <si>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</si>
  <si>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</si>
  <si>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</si>
  <si>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</si>
  <si>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</si>
  <si>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</si>
  <si>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</si>
  <si>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</si>
  <si>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</si>
  <si>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</si>
  <si>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</si>
  <si>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</si>
  <si>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</si>
  <si>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</si>
  <si>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</si>
  <si>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</si>
  <si>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</si>
  <si>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</si>
  <si>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</si>
  <si>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</si>
  <si>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</si>
  <si>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</si>
  <si>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</si>
  <si>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</si>
  <si>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</si>
  <si>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</si>
  <si>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</si>
  <si>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</si>
  <si>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</si>
  <si>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</si>
  <si>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</si>
  <si>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</si>
  <si>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</si>
  <si>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</si>
  <si>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</si>
  <si>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</si>
  <si>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</si>
  <si>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</si>
  <si>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</si>
  <si>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</si>
  <si>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</si>
  <si>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</si>
  <si>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</si>
  <si>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</si>
  <si>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</si>
  <si>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</si>
  <si>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</si>
  <si>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</si>
  <si>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</si>
  <si>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</si>
  <si>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</si>
  <si>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</si>
  <si>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</si>
  <si>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</si>
  <si>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</si>
  <si>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</si>
  <si>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</si>
  <si>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</si>
  <si>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</si>
  <si>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</si>
  <si>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</si>
  <si>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</si>
  <si>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</si>
  <si>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</si>
  <si>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</si>
  <si>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</si>
  <si>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</si>
  <si>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</si>
  <si>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</si>
  <si>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</si>
  <si>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</si>
  <si>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</si>
  <si>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</si>
  <si>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</si>
  <si>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</si>
  <si>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</si>
  <si>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</si>
  <si>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</si>
  <si>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</si>
  <si>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</si>
  <si>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</si>
  <si>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</si>
  <si>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</si>
  <si>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</si>
  <si>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</si>
  <si>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</si>
  <si>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</si>
  <si>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</si>
  <si>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</si>
  <si>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</si>
  <si>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</si>
  <si>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</si>
  <si>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</si>
  <si>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</si>
  <si>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</si>
  <si>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</si>
  <si>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</si>
  <si>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</si>
  <si>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</si>
  <si>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</si>
  <si>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</si>
  <si>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</si>
  <si>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</si>
  <si>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</si>
  <si>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</si>
  <si>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</si>
  <si>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</si>
  <si>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</si>
  <si>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</si>
  <si>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</si>
  <si>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</si>
  <si>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</si>
  <si>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</si>
  <si>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</si>
  <si>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</si>
  <si>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</si>
  <si>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</si>
  <si>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</si>
  <si>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</si>
  <si>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</si>
  <si>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</si>
  <si>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</si>
  <si>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</si>
  <si>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</si>
  <si>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</si>
  <si>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</si>
  <si>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</si>
  <si>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</si>
  <si>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</si>
  <si>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</si>
  <si>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</si>
  <si>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</si>
  <si>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</si>
  <si>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</si>
  <si>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</si>
  <si>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</si>
  <si>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</si>
  <si>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</si>
  <si>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</si>
  <si>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</si>
  <si>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</si>
  <si>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</si>
  <si>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</si>
  <si>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</si>
  <si>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</si>
  <si>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</si>
  <si>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</si>
  <si>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</si>
  <si>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</si>
  <si>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</si>
  <si>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</si>
  <si>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</si>
  <si>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</si>
  <si>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</si>
  <si>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</si>
  <si>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</si>
  <si>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</si>
  <si>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</si>
  <si>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</si>
  <si>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</si>
  <si>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</si>
  <si>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</si>
  <si>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</si>
  <si>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</si>
  <si>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</si>
  <si>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</si>
  <si>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</si>
  <si>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</si>
  <si>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</si>
  <si>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</si>
  <si>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</si>
  <si>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</si>
  <si>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</si>
  <si>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</si>
  <si>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</si>
  <si>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</si>
  <si>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</si>
  <si>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</si>
  <si>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</si>
  <si>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</si>
  <si>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</si>
  <si>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</si>
  <si>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</si>
  <si>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</si>
  <si>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</si>
  <si>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</si>
  <si>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</si>
  <si>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</si>
  <si>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</si>
  <si>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</si>
  <si>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</si>
  <si>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</si>
  <si>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</si>
  <si>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</si>
  <si>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</si>
  <si>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</si>
  <si>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</si>
  <si>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</si>
  <si>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</si>
  <si>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</si>
  <si>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</si>
  <si>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</si>
  <si>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</si>
  <si>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</si>
  <si>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</si>
  <si>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</si>
  <si>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</si>
  <si>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</si>
  <si>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</si>
  <si>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</si>
  <si>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</si>
  <si>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</si>
  <si>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</si>
  <si>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</si>
  <si>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</si>
  <si>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</si>
  <si>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</si>
  <si>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</si>
  <si>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</si>
  <si>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</si>
  <si>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</si>
  <si>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</si>
  <si>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</si>
  <si>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</si>
  <si>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</si>
  <si>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</si>
  <si>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</si>
  <si>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</si>
  <si>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</si>
  <si>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</si>
  <si>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</si>
  <si>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</si>
  <si>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</si>
  <si>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</si>
  <si>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</si>
  <si>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</si>
  <si>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</si>
  <si>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</si>
  <si>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</si>
  <si>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</si>
  <si>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</si>
  <si>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</si>
  <si>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</si>
  <si>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</si>
  <si>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</si>
  <si>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</si>
  <si>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</si>
  <si>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</si>
  <si>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</si>
  <si>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</si>
  <si>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</si>
  <si>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</si>
  <si>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</si>
  <si>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</si>
  <si>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</si>
  <si>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</si>
  <si>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</si>
  <si>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</si>
  <si>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</si>
  <si>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</si>
  <si>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</si>
  <si>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</si>
  <si>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</si>
  <si>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</si>
  <si>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</si>
  <si>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</si>
  <si>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</si>
  <si>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</si>
  <si>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</si>
  <si>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</si>
  <si>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</si>
  <si>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</si>
  <si>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</si>
  <si>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</si>
  <si>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</si>
  <si>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</si>
  <si>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</si>
  <si>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</si>
  <si>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</si>
  <si>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</si>
  <si>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</si>
  <si>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</si>
  <si>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</si>
  <si>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</si>
  <si>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</si>
  <si>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</si>
  <si>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</si>
  <si>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</si>
  <si>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</si>
  <si>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</si>
  <si>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</si>
  <si>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</si>
  <si>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</si>
  <si>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</si>
  <si>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</si>
  <si>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</si>
  <si>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</si>
  <si>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</si>
  <si>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</si>
  <si>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</si>
  <si>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</si>
  <si>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</si>
  <si>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</si>
  <si>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</si>
  <si>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</si>
  <si>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</si>
  <si>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</si>
  <si>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</si>
  <si>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</si>
  <si>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</si>
  <si>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</si>
  <si>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</si>
  <si>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</si>
  <si>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</si>
  <si>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</si>
  <si>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</si>
  <si>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</si>
  <si>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</si>
  <si>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</si>
  <si>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</si>
  <si>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</si>
  <si>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</si>
  <si>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</si>
  <si>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</si>
  <si>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</si>
  <si>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</si>
  <si>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</si>
  <si>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</si>
  <si>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</si>
  <si>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</si>
  <si>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</si>
  <si>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</si>
  <si>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</si>
  <si>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</si>
  <si>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</si>
  <si>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</si>
  <si>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</si>
  <si>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</si>
  <si>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</si>
  <si>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</si>
  <si>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</si>
  <si>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</si>
  <si>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</si>
  <si>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</si>
  <si>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</si>
  <si>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</si>
  <si>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</si>
  <si>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</si>
  <si>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</si>
  <si>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</si>
  <si>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</si>
  <si>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</si>
  <si>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</si>
  <si>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</si>
  <si>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</si>
  <si>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</si>
  <si>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</si>
  <si>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</si>
  <si>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</si>
  <si>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</si>
  <si>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</si>
  <si>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</si>
  <si>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</si>
  <si>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</si>
  <si>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</si>
  <si>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</si>
  <si>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</si>
  <si>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</si>
  <si>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</si>
  <si>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</si>
  <si>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</si>
  <si>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</si>
  <si>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</si>
  <si>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</si>
  <si>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</si>
  <si>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</si>
  <si>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</si>
  <si>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</si>
  <si>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</si>
  <si>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</si>
  <si>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</si>
  <si>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</si>
  <si>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</si>
  <si>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</si>
  <si>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</si>
  <si>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</si>
  <si>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</si>
  <si>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</si>
  <si>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</si>
  <si>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</si>
  <si>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</si>
  <si>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</si>
  <si>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</si>
  <si>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</si>
  <si>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</si>
  <si>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</si>
  <si>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</si>
  <si>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</si>
  <si>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</si>
  <si>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</si>
  <si>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</si>
  <si>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</si>
  <si>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</si>
  <si>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</si>
  <si>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</si>
  <si>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</si>
  <si>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</si>
  <si>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</si>
  <si>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</si>
  <si>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</si>
  <si>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</si>
  <si>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</si>
  <si>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</si>
  <si>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</si>
  <si>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</si>
  <si>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</si>
  <si>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</si>
  <si>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</si>
  <si>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</si>
  <si>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</si>
  <si>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</si>
  <si>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</si>
  <si>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</si>
  <si>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</si>
  <si>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</si>
  <si>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</si>
  <si>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</si>
  <si>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</si>
  <si>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</si>
  <si>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</si>
  <si>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</si>
  <si>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</si>
  <si>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</si>
  <si>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</si>
  <si>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</si>
  <si>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</si>
  <si>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</si>
  <si>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</si>
  <si>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</si>
  <si>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</si>
  <si>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</si>
  <si>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</si>
  <si>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</si>
  <si>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</si>
  <si>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</si>
  <si>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</si>
  <si>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</si>
  <si>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</si>
  <si>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</si>
  <si>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</si>
  <si>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</si>
  <si>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</si>
  <si>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</si>
  <si>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</si>
  <si>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</si>
  <si>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</si>
  <si>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</si>
  <si>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</si>
  <si>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</si>
  <si>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</si>
  <si>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</si>
  <si>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</si>
  <si>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</si>
  <si>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</si>
  <si>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</si>
  <si>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</si>
  <si>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</si>
  <si>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</si>
  <si>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</si>
  <si>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</si>
  <si>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</si>
  <si>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</si>
  <si>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</si>
  <si>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</si>
  <si>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</si>
  <si>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</si>
  <si>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</si>
  <si>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</si>
  <si>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</si>
  <si>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</si>
  <si>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</si>
  <si>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</si>
  <si>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</si>
  <si>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</si>
  <si>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</si>
  <si>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</si>
  <si>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</si>
  <si>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</si>
  <si>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</si>
  <si>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</si>
  <si>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</si>
  <si>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</si>
  <si>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</si>
  <si>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</si>
  <si>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</si>
  <si>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</si>
  <si>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</si>
  <si>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</si>
  <si>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</si>
  <si>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</si>
  <si>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</si>
  <si>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</si>
  <si>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</si>
  <si>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</si>
  <si>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</si>
  <si>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</si>
  <si>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</si>
  <si>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</si>
  <si>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</si>
  <si>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</si>
  <si>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</si>
  <si>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</si>
  <si>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</si>
  <si>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</si>
  <si>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</si>
  <si>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</si>
  <si>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</si>
  <si>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</si>
  <si>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</si>
  <si>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</si>
  <si>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</si>
  <si>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</si>
  <si>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</si>
  <si>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</si>
  <si>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</si>
  <si>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</si>
  <si>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</si>
  <si>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</si>
  <si>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</si>
  <si>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</si>
  <si>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</si>
  <si>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</si>
  <si>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</si>
  <si>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</si>
  <si>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</si>
  <si>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</si>
  <si>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</si>
  <si>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</si>
  <si>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</si>
  <si>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</si>
  <si>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</si>
  <si>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</si>
  <si>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</si>
  <si>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</si>
  <si>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</si>
  <si>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</si>
  <si>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</si>
  <si>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</si>
  <si>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</si>
  <si>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</si>
  <si>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</si>
  <si>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</si>
  <si>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</si>
  <si>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</si>
  <si>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</si>
  <si>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</si>
  <si>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</si>
  <si>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</si>
  <si>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</si>
  <si>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</si>
  <si>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</si>
  <si>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</si>
  <si>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</si>
  <si>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</si>
  <si>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</si>
  <si>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</si>
  <si>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</si>
  <si>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</si>
  <si>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</si>
  <si>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</si>
  <si>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</si>
  <si>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</si>
  <si>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</si>
  <si>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</si>
  <si>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</si>
  <si>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</si>
  <si>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</si>
  <si>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</si>
  <si>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</si>
  <si>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</si>
  <si>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</si>
  <si>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</si>
  <si>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</si>
  <si>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</si>
  <si>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</si>
  <si>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</si>
  <si>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</si>
  <si>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</si>
  <si>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</si>
  <si>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</si>
  <si>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</si>
  <si>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</si>
  <si>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</si>
  <si>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</si>
  <si>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</si>
  <si>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</si>
  <si>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</si>
  <si>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</si>
  <si>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</si>
  <si>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</si>
  <si>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</si>
  <si>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</si>
  <si>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</si>
  <si>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</si>
  <si>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</si>
  <si>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</si>
  <si>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</si>
  <si>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</si>
  <si>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</si>
  <si>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</si>
  <si>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</si>
  <si>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</si>
  <si>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</si>
  <si>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</si>
  <si>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</si>
  <si>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</si>
  <si>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</si>
  <si>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</si>
  <si>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</si>
  <si>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</si>
  <si>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</si>
  <si>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</si>
  <si>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</si>
  <si>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</si>
  <si>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</si>
  <si>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</si>
  <si>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</si>
  <si>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</si>
  <si>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</si>
  <si>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</si>
  <si>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</si>
  <si>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</si>
  <si>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</si>
  <si>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</si>
  <si>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</si>
  <si>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</si>
  <si>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</si>
  <si>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</si>
  <si>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</si>
  <si>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</si>
  <si>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</si>
  <si>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</si>
  <si>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</si>
  <si>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</si>
  <si>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</si>
  <si>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</si>
  <si>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</si>
  <si>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</si>
  <si>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</si>
  <si>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</si>
  <si>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</si>
  <si>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</si>
  <si>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</si>
  <si>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</si>
  <si>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</si>
  <si>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</si>
  <si>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</si>
  <si>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</si>
  <si>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</si>
  <si>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</si>
  <si>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</si>
  <si>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</si>
  <si>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</si>
  <si>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</si>
  <si>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</si>
  <si>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</si>
  <si>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</si>
  <si>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</si>
  <si>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</si>
  <si>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</si>
  <si>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</si>
  <si>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</si>
  <si>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</si>
  <si>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</si>
  <si>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</si>
  <si>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</si>
  <si>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</si>
  <si>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</si>
  <si>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</si>
  <si>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</si>
  <si>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</si>
  <si>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</si>
  <si>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</si>
  <si>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</si>
  <si>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</si>
  <si>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</si>
  <si>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</si>
  <si>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</si>
  <si>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</si>
  <si>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</si>
  <si>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</si>
  <si>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</si>
  <si>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</si>
  <si>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</si>
  <si>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</si>
  <si>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</si>
  <si>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</si>
  <si>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</si>
  <si>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</si>
  <si>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</si>
  <si>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</si>
  <si>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</si>
  <si>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</si>
  <si>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</si>
  <si>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</si>
  <si>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</si>
  <si>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</si>
  <si>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</si>
  <si>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</si>
  <si>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</si>
  <si>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</si>
  <si>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</si>
  <si>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</si>
  <si>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</si>
  <si>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</si>
  <si>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</si>
  <si>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</si>
  <si>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</si>
  <si>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</si>
  <si>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</si>
  <si>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</si>
  <si>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</si>
  <si>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</si>
  <si>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</si>
  <si>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</si>
  <si>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</si>
  <si>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</si>
  <si>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</si>
  <si>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</si>
  <si>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</si>
  <si>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</si>
  <si>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</si>
  <si>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</si>
  <si>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</si>
  <si>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</si>
  <si>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</si>
  <si>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</si>
  <si>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</si>
  <si>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</si>
  <si>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</si>
  <si>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</si>
  <si>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</si>
  <si>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</si>
  <si>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</si>
  <si>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</si>
  <si>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</si>
  <si>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</si>
  <si>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</si>
  <si>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</si>
  <si>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</si>
  <si>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</si>
  <si>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</si>
  <si>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</si>
  <si>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</si>
  <si>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</si>
  <si>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</si>
  <si>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</si>
  <si>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</si>
  <si>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</si>
  <si>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</si>
  <si>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</si>
  <si>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</si>
  <si>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</si>
  <si>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</si>
  <si>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</si>
  <si>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</si>
  <si>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</si>
  <si>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</si>
  <si>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</si>
  <si>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</si>
  <si>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</si>
  <si>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</si>
  <si>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</si>
  <si>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</si>
  <si>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</si>
  <si>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</si>
  <si>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</si>
  <si>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</si>
  <si>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</si>
  <si>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</si>
  <si>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</si>
  <si>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</si>
  <si>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</si>
  <si>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</si>
  <si>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</si>
  <si>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</si>
  <si>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</si>
  <si>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</si>
  <si>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</si>
  <si>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</si>
  <si>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</si>
  <si>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</si>
  <si>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</si>
  <si>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</si>
  <si>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</si>
  <si>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</si>
  <si>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</si>
  <si>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</si>
  <si>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</si>
  <si>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</si>
  <si>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</si>
  <si>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</si>
  <si>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</si>
  <si>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</si>
  <si>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</si>
  <si>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</si>
  <si>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</si>
  <si>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</si>
  <si>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</si>
  <si>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</si>
  <si>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</si>
  <si>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</si>
  <si>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</si>
  <si>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</si>
  <si>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</si>
  <si>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</si>
  <si>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</si>
  <si>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</si>
  <si>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</si>
  <si>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</si>
  <si>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</si>
  <si>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</si>
  <si>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</si>
  <si>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</si>
  <si>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</si>
  <si>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</si>
  <si>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</si>
  <si>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</si>
  <si>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</si>
  <si>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</si>
  <si>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</si>
  <si>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</si>
  <si>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</si>
  <si>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</si>
  <si>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</si>
  <si>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</si>
  <si>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</si>
  <si>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</si>
  <si>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</si>
  <si>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</si>
  <si>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</si>
  <si>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</si>
  <si>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</si>
  <si>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</si>
  <si>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</si>
  <si>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</si>
  <si>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</si>
  <si>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</si>
  <si>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</si>
  <si>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</si>
  <si>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</si>
  <si>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</si>
  <si>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</si>
  <si>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</si>
  <si>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</si>
  <si>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</si>
  <si>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</si>
  <si>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</si>
  <si>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</si>
  <si>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</si>
  <si>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</si>
  <si>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</si>
  <si>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</si>
  <si>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</si>
  <si>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</si>
  <si>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</si>
  <si>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</si>
  <si>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</si>
  <si>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</si>
  <si>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</si>
  <si>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</si>
  <si>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</si>
  <si>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</si>
  <si>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</si>
  <si>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</si>
  <si>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</si>
  <si>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</si>
  <si>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</si>
  <si>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</si>
  <si>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</si>
  <si>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</si>
  <si>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</si>
  <si>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</si>
  <si>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</si>
  <si>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</si>
  <si>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</si>
  <si>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</si>
  <si>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</si>
  <si>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</si>
  <si>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</si>
  <si>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</si>
  <si>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</si>
  <si>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</si>
  <si>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</si>
  <si>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</si>
  <si>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</si>
  <si>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</si>
  <si>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</si>
  <si>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</si>
  <si>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</si>
  <si>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</si>
  <si>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</si>
  <si>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</si>
  <si>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</si>
  <si>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</si>
  <si>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</si>
  <si>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</si>
  <si>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</si>
  <si>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</si>
  <si>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</si>
  <si>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</si>
  <si>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</si>
  <si>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</si>
  <si>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</si>
  <si>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</si>
  <si>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</si>
  <si>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</si>
  <si>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</si>
  <si>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</si>
  <si>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</si>
  <si>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</si>
  <si>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</si>
  <si>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</si>
  <si>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</si>
  <si>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</si>
  <si>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</si>
  <si>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</si>
  <si>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</si>
  <si>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</si>
  <si>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</si>
  <si>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</si>
  <si>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</si>
  <si>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</si>
  <si>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</si>
  <si>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</si>
  <si>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</si>
  <si>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</si>
  <si>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</si>
  <si>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</si>
  <si>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</si>
  <si>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</si>
  <si>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</si>
  <si>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</si>
  <si>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</si>
  <si>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</si>
  <si>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</si>
  <si>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</si>
  <si>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</si>
  <si>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</si>
  <si>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</si>
  <si>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</si>
  <si>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</si>
  <si>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</si>
  <si>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</si>
  <si>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</si>
  <si>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</si>
  <si>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</si>
  <si>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</si>
  <si>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</si>
  <si>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</si>
  <si>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</si>
  <si>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</si>
  <si>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</si>
  <si>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</si>
  <si>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</si>
  <si>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</si>
  <si>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</si>
  <si>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</si>
  <si>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</si>
  <si>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</si>
  <si>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</si>
  <si>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</si>
  <si>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</si>
  <si>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</si>
  <si>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</si>
  <si>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</si>
  <si>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</si>
  <si>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</si>
  <si>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</si>
  <si>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</si>
  <si>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</si>
  <si>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</si>
  <si>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</si>
  <si>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</si>
  <si>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</si>
  <si>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</si>
  <si>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</si>
  <si>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</si>
  <si>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</si>
  <si>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</si>
  <si>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</si>
  <si>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</si>
  <si>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</si>
  <si>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</si>
  <si>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</si>
  <si>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</si>
  <si>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</si>
  <si>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</si>
  <si>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</si>
  <si>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</si>
  <si>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</si>
  <si>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</si>
  <si>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</si>
  <si>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</si>
  <si>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</si>
  <si>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</si>
  <si>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</si>
  <si>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</si>
  <si>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</si>
  <si>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</si>
  <si>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</si>
  <si>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</si>
  <si>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</si>
  <si>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</si>
  <si>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</si>
  <si>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</si>
  <si>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</si>
  <si>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</si>
  <si>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</si>
  <si>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</si>
  <si>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</si>
  <si>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</si>
  <si>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</si>
  <si>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</si>
  <si>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</si>
  <si>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</si>
  <si>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</si>
  <si>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</si>
  <si>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</si>
  <si>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</si>
  <si>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</si>
  <si>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</si>
  <si>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</si>
  <si>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</si>
  <si>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</si>
  <si>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</si>
  <si>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</si>
  <si>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</si>
  <si>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</si>
  <si>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</si>
  <si>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</si>
  <si>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</si>
  <si>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</si>
  <si>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</si>
  <si>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</si>
  <si>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</si>
  <si>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</si>
  <si>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</si>
  <si>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</si>
  <si>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</si>
  <si>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</si>
  <si>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</si>
  <si>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</si>
  <si>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</si>
  <si>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</si>
  <si>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</si>
  <si>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</si>
  <si>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</si>
  <si>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</si>
  <si>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</si>
  <si>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</si>
  <si>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</si>
  <si>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</si>
  <si>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</si>
  <si>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</si>
  <si>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</si>
  <si>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</si>
  <si>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</si>
  <si>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</si>
  <si>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</si>
  <si>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</si>
  <si>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</si>
  <si>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</si>
  <si>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</si>
  <si>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</si>
  <si>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</si>
  <si>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</si>
  <si>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</si>
  <si>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</si>
  <si>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</si>
  <si>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</si>
  <si>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</si>
  <si>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</si>
  <si>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</si>
  <si>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</si>
  <si>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</si>
  <si>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</si>
  <si>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</si>
  <si>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</si>
  <si>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</si>
  <si>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</si>
  <si>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</si>
  <si>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</si>
  <si>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</si>
  <si>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</si>
  <si>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</si>
  <si>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</si>
  <si>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</si>
  <si>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</si>
  <si>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</si>
  <si>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</si>
  <si>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</si>
  <si>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</si>
  <si>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</si>
  <si>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</si>
  <si>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</si>
  <si>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</si>
  <si>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</si>
  <si>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</si>
  <si>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</si>
  <si>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</si>
  <si>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</si>
  <si>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</si>
  <si>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</si>
  <si>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</si>
  <si>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</si>
  <si>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</si>
  <si>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</si>
  <si>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</si>
  <si>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</si>
  <si>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</si>
  <si>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</si>
  <si>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</si>
  <si>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</si>
  <si>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</si>
  <si>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</si>
  <si>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</si>
  <si>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</si>
  <si>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</si>
  <si>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</si>
  <si>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</si>
  <si>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</si>
  <si>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</si>
  <si>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</si>
  <si>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</si>
  <si>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</si>
  <si>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</si>
  <si>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</si>
  <si>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</si>
  <si>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</si>
  <si>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</si>
  <si>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</si>
  <si>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</si>
  <si>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</si>
  <si>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</si>
  <si>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</si>
  <si>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</si>
  <si>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</si>
  <si>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</si>
  <si>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</si>
  <si>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</si>
  <si>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</si>
  <si>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</si>
  <si>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</si>
  <si>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</si>
  <si>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</si>
  <si>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</si>
  <si>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</si>
  <si>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</si>
  <si>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</si>
  <si>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</si>
  <si>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</si>
  <si>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</si>
  <si>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</si>
  <si>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</si>
  <si>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</si>
  <si>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</si>
  <si>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</si>
  <si>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</si>
  <si>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</si>
  <si>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</si>
  <si>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</si>
  <si>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</si>
  <si>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</si>
  <si>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</si>
  <si>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</si>
  <si>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</si>
  <si>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</si>
  <si>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</si>
  <si>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</si>
  <si>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</si>
  <si>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</si>
  <si>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</si>
  <si>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</si>
  <si>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</si>
  <si>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</si>
  <si>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</si>
  <si>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</si>
  <si>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</si>
  <si>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</si>
  <si>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</si>
  <si>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</si>
  <si>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</si>
  <si>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</si>
  <si>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</si>
  <si>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</si>
  <si>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</si>
  <si>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</si>
  <si>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</si>
  <si>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</si>
  <si>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</si>
  <si>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</si>
  <si>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</si>
  <si>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</si>
  <si>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</si>
  <si>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</si>
  <si>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</si>
  <si>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</si>
  <si>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</si>
  <si>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</si>
  <si>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</si>
  <si>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</si>
  <si>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</si>
  <si>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</si>
  <si>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</si>
  <si>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</si>
  <si>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</si>
  <si>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</si>
  <si>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</si>
  <si>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</si>
  <si>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</si>
  <si>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</si>
  <si>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</si>
  <si>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</si>
  <si>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</si>
  <si>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</si>
  <si>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</si>
  <si>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</si>
  <si>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</si>
  <si>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</si>
  <si>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</si>
  <si>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</si>
  <si>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</si>
  <si>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</si>
  <si>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</si>
  <si>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</si>
  <si>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</si>
  <si>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</si>
  <si>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</si>
  <si>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</si>
  <si>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</si>
  <si>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</si>
  <si>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</si>
  <si>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</si>
  <si>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</si>
  <si>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</si>
  <si>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</si>
  <si>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</si>
  <si>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</si>
  <si>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</si>
  <si>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</si>
  <si>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</si>
  <si>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</si>
  <si>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</si>
  <si>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</si>
  <si>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</si>
  <si>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</si>
  <si>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</si>
  <si>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</si>
  <si>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</si>
  <si>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</si>
  <si>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</si>
  <si>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</si>
  <si>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</si>
  <si>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</si>
  <si>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</si>
  <si>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</si>
  <si>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</si>
  <si>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</si>
  <si>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</si>
  <si>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</si>
  <si>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</si>
  <si>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</si>
  <si>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</si>
  <si>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</si>
  <si>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</si>
  <si>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</si>
  <si>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</si>
  <si>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</si>
  <si>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</si>
  <si>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</si>
  <si>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</si>
  <si>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</si>
  <si>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</si>
  <si>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</si>
  <si>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</si>
  <si>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</si>
  <si>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</si>
  <si>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</si>
  <si>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</si>
  <si>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</si>
  <si>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</si>
  <si>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</si>
  <si>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</si>
  <si>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</si>
  <si>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</si>
  <si>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</si>
  <si>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</si>
  <si>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</si>
  <si>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</si>
  <si>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</si>
  <si>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</si>
  <si>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</si>
  <si>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</si>
  <si>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</si>
  <si>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</si>
  <si>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</si>
  <si>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</si>
  <si>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</si>
  <si>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</si>
  <si>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</si>
  <si>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</si>
  <si>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</si>
  <si>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</si>
  <si>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</si>
  <si>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</si>
  <si>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</si>
  <si>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</si>
  <si>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</si>
  <si>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</si>
  <si>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</si>
  <si>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</si>
  <si>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</si>
  <si>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</si>
  <si>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</si>
  <si>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</si>
  <si>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</si>
  <si>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</si>
  <si>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</si>
  <si>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</si>
  <si>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</si>
  <si>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</si>
  <si>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</si>
  <si>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</si>
  <si>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</si>
  <si>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</si>
  <si>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</si>
  <si>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</si>
  <si>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</si>
  <si>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</si>
  <si>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</si>
  <si>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</si>
  <si>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</si>
  <si>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</si>
  <si>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</si>
  <si>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</si>
  <si>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</si>
  <si>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</si>
  <si>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</si>
  <si>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</si>
  <si>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</si>
  <si>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</si>
  <si>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</si>
  <si>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</si>
  <si>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</si>
  <si>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</si>
  <si>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</si>
  <si>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</si>
  <si>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</si>
  <si>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</si>
  <si>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</si>
  <si>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</si>
  <si>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</si>
  <si>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</si>
  <si>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</si>
  <si>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</si>
  <si>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</si>
  <si>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</si>
  <si>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</si>
  <si>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</si>
  <si>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</si>
  <si>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</si>
  <si>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</si>
  <si>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</si>
  <si>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</si>
  <si>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</si>
  <si>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</si>
  <si>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</si>
  <si>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</si>
  <si>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</si>
  <si>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</si>
  <si>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</si>
  <si>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</si>
  <si>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</si>
  <si>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</si>
  <si>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</si>
  <si>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</si>
  <si>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</si>
  <si>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</si>
  <si>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</si>
  <si>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</si>
  <si>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</si>
  <si>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</si>
  <si>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</si>
  <si>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</si>
  <si>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</si>
  <si>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</si>
  <si>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</si>
  <si>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</si>
  <si>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</si>
  <si>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</si>
  <si>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</si>
  <si>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</si>
  <si>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</si>
  <si>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</si>
  <si>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</si>
  <si>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</si>
  <si>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</si>
  <si>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</si>
  <si>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</si>
  <si>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</si>
  <si>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</si>
  <si>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</si>
  <si>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</si>
  <si>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</si>
  <si>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</si>
  <si>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</si>
  <si>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</si>
  <si>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</si>
  <si>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</si>
  <si>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</si>
  <si>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</si>
  <si>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</si>
  <si>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</si>
  <si>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</si>
  <si>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</si>
  <si>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</si>
  <si>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</si>
  <si>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</si>
  <si>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</si>
  <si>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</si>
  <si>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</si>
  <si>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</si>
  <si>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</si>
  <si>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</si>
  <si>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</si>
  <si>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</si>
  <si>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</si>
  <si>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</si>
  <si>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</si>
  <si>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</si>
  <si>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</si>
  <si>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</si>
  <si>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</si>
  <si>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</si>
  <si>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</si>
  <si>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</si>
  <si>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</si>
  <si>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</si>
  <si>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</si>
  <si>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</si>
  <si>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</si>
  <si>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</si>
  <si>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</si>
  <si>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</si>
  <si>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</si>
  <si>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</si>
  <si>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</si>
  <si>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</si>
  <si>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</si>
  <si>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</si>
  <si>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</si>
  <si>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</si>
  <si>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</si>
  <si>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</si>
  <si>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</si>
  <si>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</si>
  <si>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</si>
  <si>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</si>
  <si>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</si>
  <si>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</si>
  <si>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</si>
  <si>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</si>
  <si>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</si>
  <si>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</si>
  <si>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</si>
  <si>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</si>
  <si>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</si>
  <si>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</si>
  <si>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</si>
  <si>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</si>
  <si>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</si>
  <si>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</si>
  <si>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</si>
  <si>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</si>
  <si>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</si>
  <si>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</si>
  <si>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</si>
  <si>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</si>
  <si>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</si>
  <si>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</si>
  <si>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</si>
  <si>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</si>
  <si>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</si>
  <si>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</si>
  <si>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</si>
  <si>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</si>
  <si>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</si>
  <si>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</si>
  <si>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</si>
  <si>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</si>
  <si>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</si>
  <si>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</si>
  <si>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</si>
  <si>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</si>
  <si>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</si>
  <si>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</si>
  <si>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</si>
  <si>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</si>
  <si>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</si>
  <si>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</si>
  <si>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</si>
  <si>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</si>
  <si>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</si>
  <si>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</si>
  <si>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</si>
  <si>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</si>
  <si>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</si>
  <si>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</si>
  <si>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</si>
  <si>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</si>
  <si>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</si>
  <si>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</si>
  <si>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</si>
  <si>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</si>
  <si>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</si>
  <si>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</si>
  <si>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</si>
  <si>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</si>
  <si>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</si>
  <si>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</si>
  <si>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</si>
  <si>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</si>
  <si>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</si>
  <si>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</si>
  <si>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</si>
  <si>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</si>
  <si>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</si>
  <si>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</si>
  <si>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</si>
  <si>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</si>
  <si>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</si>
  <si>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</si>
  <si>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</si>
  <si>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</si>
  <si>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</si>
  <si>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</si>
  <si>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</si>
  <si>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</si>
  <si>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</si>
  <si>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</si>
  <si>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</si>
  <si>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</si>
  <si>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</si>
  <si>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</si>
  <si>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</si>
  <si>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</si>
  <si>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</si>
  <si>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</si>
  <si>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</si>
  <si>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</si>
  <si>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</si>
  <si>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</si>
  <si>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</si>
  <si>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</si>
  <si>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</si>
  <si>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</si>
  <si>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</si>
  <si>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</si>
  <si>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</si>
  <si>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</si>
  <si>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</si>
  <si>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</si>
  <si>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</si>
  <si>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</si>
  <si>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</si>
  <si>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</si>
  <si>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</si>
  <si>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</si>
  <si>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</si>
  <si>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</si>
  <si>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</si>
  <si>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</si>
  <si>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</si>
  <si>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</si>
  <si>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</si>
  <si>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</si>
  <si>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</si>
  <si>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</si>
  <si>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</si>
  <si>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</si>
  <si>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</si>
  <si>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</si>
  <si>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</si>
  <si>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</si>
  <si>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</si>
  <si>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</si>
  <si>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</si>
  <si>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</si>
  <si>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</si>
  <si>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</si>
  <si>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</si>
  <si>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</si>
  <si>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</si>
  <si>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</si>
  <si>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</si>
  <si>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</si>
  <si>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</si>
  <si>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</si>
  <si>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</si>
  <si>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</si>
  <si>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</si>
  <si>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</si>
  <si>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</si>
  <si>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</si>
  <si>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</si>
  <si>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</si>
  <si>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</si>
  <si>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</si>
  <si>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</si>
  <si>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</si>
  <si>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</si>
  <si>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</si>
  <si>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</si>
  <si>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</si>
  <si>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</si>
  <si>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</si>
  <si>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</si>
  <si>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</si>
  <si>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</si>
  <si>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</si>
  <si>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</si>
  <si>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</si>
  <si>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</si>
  <si>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</si>
  <si>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</si>
  <si>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</si>
  <si>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</si>
  <si>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</si>
  <si>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</si>
  <si>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</si>
  <si>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</si>
  <si>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</si>
  <si>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</si>
  <si>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</si>
  <si>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</si>
  <si>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</si>
  <si>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</si>
  <si>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</si>
  <si>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</si>
  <si>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</si>
  <si>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</si>
  <si>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</si>
  <si>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</si>
  <si>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</si>
  <si>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</si>
  <si>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</si>
  <si>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</si>
  <si>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</si>
  <si>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</si>
  <si>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</si>
  <si>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</si>
  <si>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</si>
  <si>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</si>
  <si>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</si>
  <si>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</si>
  <si>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</si>
  <si>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</si>
  <si>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</si>
  <si>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</si>
  <si>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</si>
  <si>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</si>
  <si>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</si>
  <si>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</si>
  <si>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</si>
  <si>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</si>
  <si>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</si>
  <si>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</si>
  <si>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</si>
  <si>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</si>
  <si>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</si>
  <si>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</si>
  <si>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</si>
  <si>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</si>
  <si>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</si>
  <si>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</si>
  <si>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</si>
  <si>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</si>
  <si>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</si>
  <si>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</si>
  <si>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</si>
  <si>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</si>
  <si>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</si>
  <si>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</si>
  <si>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</si>
  <si>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</si>
  <si>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</si>
  <si>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</si>
  <si>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</si>
  <si>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</si>
  <si>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</si>
  <si>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</si>
  <si>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</si>
  <si>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</si>
  <si>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</si>
  <si>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</si>
  <si>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</si>
  <si>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</si>
  <si>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</si>
  <si>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</si>
  <si>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</si>
  <si>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</si>
  <si>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</si>
  <si>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</si>
  <si>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</si>
  <si>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</si>
  <si>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</si>
  <si>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</si>
  <si>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</si>
  <si>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</si>
  <si>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</si>
  <si>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</si>
  <si>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</si>
  <si>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</si>
  <si>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</si>
  <si>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</si>
  <si>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</si>
  <si>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</si>
  <si>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</si>
  <si>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</si>
  <si>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</si>
  <si>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</si>
  <si>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</si>
  <si>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</si>
  <si>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</si>
  <si>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</si>
  <si>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</si>
  <si>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</si>
  <si>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</si>
  <si>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</si>
  <si>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</si>
  <si>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</si>
  <si>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</si>
  <si>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</si>
  <si>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</si>
  <si>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</si>
  <si>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</si>
  <si>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</si>
  <si>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</si>
  <si>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</si>
  <si>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</si>
  <si>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</si>
  <si>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</si>
  <si>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</si>
  <si>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</si>
  <si>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</si>
  <si>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</si>
  <si>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</si>
  <si>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</si>
  <si>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</si>
  <si>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</si>
  <si>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</si>
  <si>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</si>
  <si>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</si>
  <si>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</si>
  <si>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</si>
  <si>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</si>
  <si>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</si>
  <si>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</si>
  <si>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</si>
  <si>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</si>
  <si>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</si>
  <si>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</si>
  <si>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</si>
  <si>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</si>
  <si>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</si>
  <si>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</si>
  <si>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</si>
  <si>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</si>
  <si>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</si>
  <si>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</si>
  <si>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</si>
  <si>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</si>
  <si>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</si>
  <si>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</si>
  <si>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</si>
  <si>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</si>
  <si>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</si>
  <si>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</si>
  <si>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</si>
  <si>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</si>
  <si>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</si>
  <si>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</si>
  <si>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</si>
  <si>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</si>
  <si>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</si>
  <si>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</si>
  <si>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</si>
  <si>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</si>
  <si>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</si>
  <si>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</si>
  <si>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</si>
  <si>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</si>
  <si>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</si>
  <si>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</si>
  <si>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</si>
  <si>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</si>
  <si>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</si>
  <si>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</si>
  <si>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</si>
  <si>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</si>
  <si>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</si>
  <si>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</si>
  <si>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</si>
  <si>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</si>
  <si>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</si>
  <si>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</si>
  <si>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</si>
  <si>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</si>
  <si>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</si>
  <si>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</si>
  <si>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</si>
  <si>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</si>
  <si>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</si>
  <si>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</si>
  <si>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</si>
  <si>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</si>
  <si>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</si>
  <si>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</si>
  <si>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</si>
  <si>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</si>
  <si>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</si>
  <si>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</si>
  <si>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</si>
  <si>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</si>
  <si>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</si>
  <si>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</si>
  <si>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</si>
  <si>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</si>
  <si>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</si>
  <si>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</si>
  <si>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</si>
  <si>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</si>
  <si>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</si>
  <si>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</si>
  <si>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</si>
  <si>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</si>
  <si>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</si>
  <si>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</si>
  <si>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</si>
  <si>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</si>
  <si>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</si>
  <si>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</si>
  <si>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</si>
  <si>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</si>
  <si>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</si>
  <si>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</si>
  <si>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</si>
  <si>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</si>
  <si>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</si>
  <si>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</si>
  <si>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</si>
  <si>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</si>
  <si>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</si>
  <si>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</si>
  <si>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</si>
  <si>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</si>
  <si>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</si>
  <si>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</si>
  <si>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</si>
  <si>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</si>
  <si>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</si>
  <si>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</si>
  <si>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</si>
  <si>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</si>
  <si>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</si>
  <si>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</si>
  <si>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</si>
  <si>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</si>
  <si>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</si>
  <si>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</si>
  <si>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</si>
  <si>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</si>
  <si>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</si>
  <si>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</si>
  <si>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</si>
  <si>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</si>
  <si>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</si>
  <si>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</si>
  <si>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</si>
  <si>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</si>
  <si>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</si>
  <si>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</si>
  <si>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</si>
  <si>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</si>
  <si>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</si>
  <si>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</si>
  <si>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</si>
  <si>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</si>
  <si>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</si>
  <si>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</si>
  <si>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</si>
  <si>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</si>
  <si>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</si>
  <si>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</si>
  <si>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</si>
  <si>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</si>
  <si>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</si>
  <si>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</si>
  <si>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</si>
  <si>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</si>
  <si>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</si>
  <si>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</si>
  <si>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</si>
  <si>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</si>
  <si>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</si>
  <si>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</si>
  <si>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</si>
  <si>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</si>
  <si>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</si>
  <si>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</si>
  <si>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</si>
  <si>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</si>
  <si>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</si>
  <si>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</si>
  <si>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</si>
  <si>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</si>
  <si>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</si>
  <si>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</si>
  <si>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</si>
  <si>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</si>
  <si>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</si>
  <si>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</si>
  <si>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</si>
  <si>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</si>
  <si>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</si>
  <si>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</si>
  <si>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</si>
  <si>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</si>
  <si>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</si>
  <si>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</si>
  <si>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</si>
  <si>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</si>
  <si>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</si>
  <si>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</si>
  <si>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</si>
  <si>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</si>
  <si>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</si>
  <si>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</si>
  <si>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</si>
  <si>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</si>
  <si>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</si>
  <si>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</si>
  <si>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</si>
  <si>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</si>
  <si>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</si>
  <si>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</si>
  <si>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</si>
  <si>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</si>
  <si>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</si>
  <si>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</si>
  <si>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</si>
  <si>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</si>
  <si>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</si>
  <si>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</si>
  <si>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</si>
  <si>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</si>
  <si>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</si>
  <si>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</si>
  <si>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</si>
  <si>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</si>
  <si>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</si>
  <si>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</si>
  <si>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</si>
  <si>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</si>
  <si>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</si>
  <si>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</si>
  <si>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</si>
  <si>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</si>
  <si>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</si>
  <si>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</si>
  <si>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</si>
  <si>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</si>
  <si>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</si>
  <si>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</si>
  <si>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</si>
  <si>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</si>
  <si>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</si>
  <si>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</si>
  <si>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</si>
  <si>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</si>
  <si>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</si>
  <si>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</si>
  <si>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</si>
  <si>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</si>
  <si>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</si>
  <si>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</si>
  <si>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</si>
  <si>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</si>
  <si>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</si>
  <si>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</si>
  <si>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</si>
  <si>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</si>
  <si>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</si>
  <si>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</si>
  <si>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</si>
  <si>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</si>
  <si>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</si>
  <si>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</si>
  <si>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</si>
  <si>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</si>
  <si>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</si>
  <si>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</si>
  <si>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</si>
  <si>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</si>
  <si>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</si>
  <si>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</si>
  <si>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</si>
  <si>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</si>
  <si>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</si>
  <si>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</si>
  <si>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</si>
  <si>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</si>
  <si>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</si>
  <si>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</si>
  <si>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</si>
  <si>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</si>
  <si>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</si>
  <si>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</si>
  <si>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</si>
  <si>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</si>
  <si>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</si>
  <si>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</si>
  <si>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</si>
  <si>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</si>
  <si>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</si>
  <si>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</si>
  <si>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</si>
  <si>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</si>
  <si>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</si>
  <si>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</si>
  <si>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</si>
  <si>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</si>
  <si>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</si>
  <si>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</si>
  <si>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</si>
  <si>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</si>
  <si>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</si>
  <si>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</si>
  <si>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</si>
  <si>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</si>
  <si>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</si>
  <si>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</si>
  <si>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</si>
  <si>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</si>
  <si>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</si>
  <si>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</si>
  <si>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</si>
  <si>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</si>
  <si>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</si>
  <si>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</si>
  <si>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</si>
  <si>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</si>
  <si>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</si>
  <si>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</si>
  <si>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</si>
  <si>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</si>
  <si>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</si>
  <si>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</si>
  <si>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</si>
  <si>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</si>
  <si>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</si>
  <si>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</si>
  <si>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</si>
  <si>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</si>
  <si>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</si>
  <si>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</si>
  <si>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</si>
  <si>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</si>
  <si>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</si>
  <si>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</si>
  <si>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</si>
  <si>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</si>
  <si>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</si>
  <si>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</si>
  <si>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</si>
  <si>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</si>
  <si>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</si>
  <si>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</si>
  <si>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</si>
  <si>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</si>
  <si>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</si>
  <si>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</si>
  <si>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</si>
  <si>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</si>
  <si>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</si>
  <si>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</si>
  <si>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</si>
  <si>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</si>
  <si>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</si>
  <si>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</si>
  <si>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</si>
  <si>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</si>
  <si>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</si>
  <si>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</si>
  <si>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</si>
  <si>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</si>
  <si>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</si>
  <si>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</si>
  <si>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</si>
  <si>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</si>
  <si>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</si>
  <si>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</si>
  <si>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</si>
  <si>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</si>
  <si>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</si>
  <si>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</si>
  <si>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</si>
  <si>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</si>
  <si>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</si>
  <si>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</si>
  <si>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</si>
  <si>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</si>
  <si>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</si>
  <si>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</si>
  <si>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</si>
  <si>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</si>
  <si>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</si>
  <si>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</si>
  <si>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</si>
  <si>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</si>
  <si>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</si>
  <si>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</si>
  <si>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</si>
  <si>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</si>
  <si>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</si>
  <si>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</si>
  <si>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</si>
  <si>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</si>
  <si>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</si>
  <si>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</si>
  <si>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</si>
  <si>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</si>
  <si>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</si>
  <si>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</si>
  <si>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</si>
  <si>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</si>
  <si>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</si>
  <si>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</si>
  <si>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</si>
  <si>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</si>
  <si>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</si>
  <si>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</si>
  <si>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</si>
  <si>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</si>
  <si>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</si>
  <si>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</si>
  <si>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</si>
  <si>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</si>
  <si>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</si>
  <si>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</si>
  <si>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</si>
  <si>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</si>
  <si>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</si>
  <si>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</si>
  <si>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</si>
  <si>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</si>
  <si>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</si>
  <si>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</si>
  <si>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</si>
  <si>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</si>
  <si>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</si>
  <si>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</si>
  <si>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</si>
  <si>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</si>
  <si>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</si>
  <si>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</si>
  <si>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</si>
  <si>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</si>
  <si>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</si>
  <si>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</si>
  <si>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</si>
  <si>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</si>
  <si>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</si>
  <si>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</si>
  <si>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</si>
  <si>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</si>
  <si>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</si>
  <si>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</si>
  <si>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</si>
  <si>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</si>
  <si>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</si>
  <si>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</si>
  <si>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</si>
  <si>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</si>
  <si>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</si>
  <si>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</si>
  <si>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</si>
  <si>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</si>
  <si>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</si>
  <si>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</si>
  <si>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</si>
  <si>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</si>
  <si>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</si>
  <si>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</si>
  <si>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</si>
  <si>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</si>
  <si>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</si>
  <si>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</si>
  <si>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</si>
  <si>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</si>
  <si>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</si>
  <si>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</si>
  <si>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</si>
  <si>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</si>
  <si>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</si>
  <si>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</si>
  <si>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</si>
  <si>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</si>
  <si>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</si>
  <si>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</si>
  <si>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</si>
  <si>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</si>
  <si>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</si>
  <si>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</si>
  <si>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</si>
  <si>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</si>
  <si>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</si>
  <si>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</si>
  <si>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</si>
  <si>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</si>
  <si>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</si>
  <si>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</si>
  <si>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</si>
  <si>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</si>
  <si>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</si>
  <si>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</si>
  <si>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</si>
  <si>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</si>
  <si>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</si>
  <si>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</si>
  <si>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</si>
  <si>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</si>
  <si>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</si>
  <si>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</si>
  <si>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</si>
  <si>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</si>
  <si>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</si>
  <si>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</si>
  <si>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</si>
  <si>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</si>
  <si>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</si>
  <si>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</si>
  <si>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</si>
  <si>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</si>
  <si>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</si>
  <si>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</si>
  <si>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</si>
  <si>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</si>
  <si>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</si>
  <si>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</si>
  <si>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</si>
  <si>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</si>
  <si>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</si>
  <si>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</si>
  <si>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</si>
  <si>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</si>
  <si>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</si>
  <si>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</si>
  <si>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</si>
  <si>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</si>
  <si>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</si>
  <si>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</si>
  <si>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</si>
  <si>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</si>
  <si>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</si>
  <si>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</si>
  <si>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</si>
  <si>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</si>
  <si>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</si>
  <si>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</si>
  <si>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</si>
  <si>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</si>
  <si>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</si>
  <si>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</si>
  <si>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</si>
  <si>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</si>
  <si>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</si>
  <si>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</si>
  <si>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</si>
  <si>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</si>
  <si>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</si>
  <si>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</si>
  <si>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</si>
  <si>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</si>
  <si>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</si>
  <si>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</si>
  <si>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</si>
  <si>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</si>
  <si>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</si>
  <si>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</si>
  <si>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</si>
  <si>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</si>
  <si>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</si>
  <si>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</si>
  <si>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</si>
  <si>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</si>
  <si>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</si>
  <si>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</si>
  <si>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</si>
  <si>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</si>
  <si>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</si>
  <si>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</si>
  <si>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</si>
  <si>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</si>
  <si>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</si>
  <si>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</si>
  <si>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</si>
  <si>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</si>
  <si>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</si>
  <si>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</si>
  <si>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</si>
  <si>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</si>
  <si>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</si>
  <si>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</si>
  <si>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</si>
  <si>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</si>
  <si>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</si>
  <si>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</si>
  <si>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</si>
  <si>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</si>
  <si>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</si>
  <si>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</si>
  <si>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</si>
  <si>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</si>
  <si>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</si>
  <si>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</si>
  <si>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</si>
  <si>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</si>
  <si>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</si>
  <si>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</si>
  <si>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</si>
  <si>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</si>
  <si>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</si>
  <si>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</si>
  <si>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</si>
  <si>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</si>
  <si>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</si>
  <si>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</si>
  <si>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</si>
  <si>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</si>
  <si>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</si>
  <si>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</si>
  <si>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</si>
  <si>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</si>
  <si>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</si>
  <si>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</si>
  <si>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</si>
  <si>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</si>
  <si>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</si>
  <si>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</si>
  <si>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</si>
  <si>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</si>
  <si>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</si>
  <si>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</si>
  <si>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</si>
  <si>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</si>
  <si>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</si>
  <si>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</si>
  <si>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</si>
  <si>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</si>
  <si>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</si>
  <si>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</si>
  <si>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</si>
  <si>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</si>
  <si>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</si>
  <si>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</si>
  <si>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</si>
  <si>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</si>
  <si>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</si>
  <si>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</si>
  <si>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</si>
  <si>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</si>
  <si>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</si>
  <si>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</si>
  <si>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</si>
  <si>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</si>
  <si>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</si>
  <si>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</si>
  <si>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</si>
  <si>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</si>
  <si>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</si>
  <si>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</si>
  <si>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</si>
  <si>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</si>
  <si>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</si>
  <si>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</si>
  <si>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</si>
  <si>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</si>
  <si>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</si>
  <si>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</si>
  <si>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</si>
  <si>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</si>
  <si>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</si>
  <si>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</si>
  <si>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</si>
  <si>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</si>
  <si>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</si>
  <si>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</si>
  <si>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</si>
  <si>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</si>
  <si>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</si>
  <si>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</si>
  <si>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</si>
  <si>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</si>
  <si>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</si>
  <si>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</si>
  <si>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</si>
  <si>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</si>
  <si>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</si>
  <si>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</si>
  <si>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</si>
  <si>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</si>
  <si>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</si>
  <si>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</si>
  <si>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</si>
  <si>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</si>
  <si>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</si>
  <si>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</si>
  <si>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</si>
  <si>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</si>
  <si>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</si>
  <si>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</si>
  <si>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</si>
  <si>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</si>
  <si>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</si>
  <si>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</si>
  <si>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</si>
  <si>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</si>
  <si>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</si>
  <si>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</si>
  <si>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</si>
  <si>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</si>
  <si>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</si>
  <si>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</si>
  <si>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</si>
  <si>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</si>
  <si>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</si>
  <si>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</si>
  <si>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</si>
  <si>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</si>
  <si>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</si>
  <si>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</si>
  <si>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</si>
  <si>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</si>
  <si>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</si>
  <si>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</si>
  <si>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</si>
  <si>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</si>
  <si>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</si>
  <si>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</si>
  <si>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</si>
  <si>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</si>
  <si>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</si>
  <si>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</si>
  <si>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</si>
  <si>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</si>
  <si>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</si>
  <si>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</si>
  <si>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</si>
  <si>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</si>
  <si>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</si>
  <si>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</si>
  <si>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</si>
  <si>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</si>
  <si>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</si>
  <si>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</si>
  <si>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</si>
  <si>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</si>
  <si>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</si>
  <si>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</si>
  <si>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</si>
  <si>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</si>
  <si>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</si>
  <si>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</si>
  <si>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</si>
  <si>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</si>
  <si>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</si>
  <si>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</si>
  <si>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</si>
  <si>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</si>
  <si>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</si>
  <si>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</si>
  <si>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</si>
  <si>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</si>
  <si>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</si>
  <si>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</si>
  <si>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</si>
  <si>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</si>
  <si>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</si>
  <si>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</si>
  <si>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</si>
  <si>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</si>
  <si>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</si>
  <si>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</si>
  <si>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</si>
  <si>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</si>
  <si>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</si>
  <si>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</si>
  <si>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</si>
  <si>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</si>
  <si>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</si>
  <si>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</si>
  <si>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</si>
  <si>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</si>
  <si>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</si>
  <si>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</si>
  <si>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</si>
  <si>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</si>
  <si>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</si>
  <si>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</si>
  <si>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</si>
  <si>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</si>
  <si>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</si>
  <si>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</si>
  <si>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</si>
  <si>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</si>
  <si>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</si>
  <si>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</si>
  <si>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</si>
  <si>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</si>
  <si>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</si>
  <si>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</si>
  <si>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</si>
  <si>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</si>
  <si>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</si>
  <si>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</si>
  <si>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</si>
  <si>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</si>
  <si>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</si>
  <si>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</si>
  <si>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</si>
  <si>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</si>
  <si>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</si>
  <si>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</si>
  <si>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</si>
  <si>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</si>
  <si>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</si>
  <si>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</si>
  <si>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</si>
  <si>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</si>
  <si>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</si>
  <si>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</si>
  <si>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</si>
  <si>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</si>
  <si>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</si>
  <si>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</si>
  <si>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</si>
  <si>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</si>
  <si>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</si>
  <si>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</si>
  <si>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</si>
  <si>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</si>
  <si>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</si>
  <si>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</si>
  <si>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</si>
  <si>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</si>
  <si>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</si>
  <si>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</si>
  <si>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</si>
  <si>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</si>
  <si>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</si>
  <si>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</si>
  <si>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</si>
  <si>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</si>
  <si>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</si>
  <si>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</si>
  <si>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</si>
  <si>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</si>
  <si>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</si>
  <si>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</si>
  <si>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</si>
  <si>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</si>
  <si>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</si>
  <si>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</si>
  <si>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</si>
  <si>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</si>
  <si>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</si>
  <si>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</si>
  <si>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</si>
  <si>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</si>
  <si>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</si>
  <si>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</si>
  <si>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</si>
  <si>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</si>
  <si>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</si>
  <si>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</si>
  <si>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</si>
  <si>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</si>
  <si>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</si>
  <si>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</si>
  <si>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</si>
  <si>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</si>
  <si>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</si>
  <si>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</si>
  <si>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</si>
  <si>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</si>
  <si>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</si>
  <si>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</si>
  <si>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</si>
  <si>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</si>
  <si>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</si>
  <si>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</si>
  <si>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</si>
  <si>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</si>
  <si>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</si>
  <si>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</si>
  <si>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</si>
  <si>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</si>
  <si>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</si>
  <si>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</si>
  <si>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</si>
  <si>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</si>
  <si>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</si>
  <si>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</si>
  <si>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</si>
  <si>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</si>
  <si>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</si>
  <si>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</si>
  <si>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</si>
  <si>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</si>
  <si>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</si>
  <si>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</si>
  <si>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</si>
  <si>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</si>
  <si>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</si>
  <si>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</si>
  <si>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</si>
  <si>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</si>
  <si>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</si>
  <si>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</si>
  <si>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</si>
  <si>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</si>
  <si>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</si>
  <si>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</si>
  <si>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</si>
  <si>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</si>
  <si>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</si>
  <si>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</si>
  <si>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</si>
  <si>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</si>
  <si>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</si>
  <si>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</si>
  <si>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</si>
  <si>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</si>
  <si>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</si>
  <si>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</si>
  <si>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</si>
  <si>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</si>
  <si>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</si>
  <si>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</si>
  <si>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</si>
  <si>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</si>
  <si>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</si>
  <si>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</si>
  <si>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</si>
  <si>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</si>
  <si>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</si>
  <si>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</si>
  <si>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</si>
  <si>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</si>
  <si>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</si>
  <si>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</si>
  <si>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</si>
  <si>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</si>
  <si>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</si>
  <si>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</si>
  <si>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</si>
  <si>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</si>
  <si>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</si>
  <si>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</si>
  <si>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</si>
  <si>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</si>
  <si>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</si>
  <si>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</si>
  <si>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</si>
  <si>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</si>
  <si>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</si>
  <si>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</si>
  <si>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</si>
  <si>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</si>
  <si>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</si>
  <si>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</si>
  <si>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</si>
  <si>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</si>
  <si>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</si>
  <si>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</si>
  <si>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</si>
  <si>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</si>
  <si>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</si>
  <si>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</si>
  <si>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</si>
  <si>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</si>
  <si>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</si>
  <si>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</si>
  <si>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</si>
  <si>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</si>
  <si>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</si>
  <si>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</si>
  <si>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</si>
  <si>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</si>
  <si>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</si>
  <si>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</si>
  <si>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</si>
  <si>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</si>
  <si>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</si>
  <si>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</si>
  <si>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</si>
  <si>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</si>
  <si>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</si>
  <si>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</si>
  <si>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</si>
  <si>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</si>
  <si>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</si>
  <si>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</si>
  <si>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</si>
  <si>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</si>
  <si>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</si>
  <si>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</si>
  <si>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</si>
  <si>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</si>
  <si>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</si>
  <si>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</si>
  <si>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</si>
  <si>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</si>
  <si>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</si>
  <si>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</si>
  <si>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</si>
  <si>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</si>
  <si>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</si>
  <si>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</si>
  <si>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</si>
  <si>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</si>
  <si>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</si>
  <si>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</si>
  <si>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</si>
  <si>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</si>
  <si>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</si>
  <si>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</si>
  <si>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</si>
  <si>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</si>
  <si>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</si>
  <si>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</si>
  <si>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</si>
  <si>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</si>
  <si>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</si>
  <si>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</si>
  <si>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</si>
  <si>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</si>
  <si>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</si>
  <si>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</si>
  <si>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</si>
  <si>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</si>
  <si>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</si>
  <si>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</si>
  <si>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</si>
  <si>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</si>
  <si>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</si>
  <si>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</si>
  <si>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</si>
  <si>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</si>
  <si>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</si>
  <si>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</si>
  <si>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</si>
  <si>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</si>
  <si>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</si>
  <si>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</si>
  <si>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</si>
  <si>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</si>
  <si>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</si>
  <si>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</si>
  <si>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</si>
  <si>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</si>
  <si>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</si>
  <si>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</si>
  <si>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</si>
  <si>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</si>
  <si>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</si>
  <si>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</si>
  <si>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</si>
  <si>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</si>
  <si>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</si>
  <si>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</si>
  <si>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</si>
  <si>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</si>
  <si>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</si>
  <si>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</si>
  <si>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</si>
  <si>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</si>
  <si>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</si>
  <si>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</si>
  <si>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</si>
  <si>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</si>
  <si>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</si>
  <si>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</si>
  <si>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</si>
  <si>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</si>
  <si>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</si>
  <si>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</si>
  <si>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</si>
  <si>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</si>
  <si>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</si>
  <si>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</si>
  <si>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</si>
  <si>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</si>
  <si>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</si>
  <si>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</si>
  <si>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</si>
  <si>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</si>
  <si>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</si>
  <si>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</si>
  <si>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</si>
  <si>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</si>
  <si>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</si>
  <si>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</si>
  <si>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</si>
  <si>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</si>
  <si>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</si>
  <si>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</si>
  <si>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</si>
  <si>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</si>
  <si>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</si>
  <si>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</si>
  <si>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</si>
  <si>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</si>
  <si>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</si>
  <si>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</si>
  <si>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</si>
  <si>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</si>
  <si>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</si>
  <si>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</si>
  <si>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</si>
  <si>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</si>
  <si>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</si>
  <si>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</si>
  <si>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</si>
  <si>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</si>
  <si>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</si>
  <si>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</si>
  <si>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</si>
  <si>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</si>
  <si>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</si>
  <si>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</si>
  <si>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</si>
  <si>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</si>
  <si>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</si>
  <si>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</si>
  <si>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</si>
  <si>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</si>
  <si>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</si>
  <si>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</si>
  <si>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</si>
  <si>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</si>
  <si>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</si>
  <si>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</si>
  <si>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</si>
  <si>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</si>
  <si>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</si>
  <si>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</si>
  <si>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</si>
  <si>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</si>
  <si>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</si>
  <si>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</si>
  <si>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</si>
  <si>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</si>
  <si>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</si>
  <si>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</si>
  <si>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</si>
  <si>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</si>
  <si>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</si>
  <si>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</si>
  <si>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</si>
  <si>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</si>
  <si>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</si>
  <si>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</si>
  <si>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</si>
  <si>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</si>
  <si>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</si>
  <si>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</si>
  <si>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</si>
  <si>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</si>
  <si>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</si>
  <si>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</si>
  <si>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</si>
  <si>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</si>
  <si>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</si>
  <si>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</si>
  <si>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</si>
  <si>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</si>
  <si>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</si>
  <si>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</si>
  <si>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</si>
  <si>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</si>
  <si>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</si>
  <si>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</si>
  <si>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</si>
  <si>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</si>
  <si>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</si>
  <si>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</si>
  <si>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</si>
  <si>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</si>
  <si>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</si>
  <si>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</si>
  <si>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</si>
  <si>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</si>
  <si>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</si>
  <si>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</si>
  <si>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</si>
  <si>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</si>
  <si>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</si>
  <si>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</si>
  <si>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</si>
  <si>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</si>
  <si>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</si>
  <si>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</si>
  <si>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</si>
  <si>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</si>
  <si>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</si>
  <si>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</si>
  <si>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</si>
  <si>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</si>
  <si>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</si>
  <si>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</si>
  <si>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</si>
  <si>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</si>
  <si>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</si>
  <si>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</si>
  <si>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</si>
  <si>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</si>
  <si>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</si>
  <si>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</si>
  <si>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</si>
  <si>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</si>
  <si>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</si>
  <si>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</si>
  <si>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</si>
  <si>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</si>
  <si>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</si>
  <si>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</si>
  <si>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</si>
  <si>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</si>
  <si>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</si>
  <si>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</si>
  <si>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</si>
  <si>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</si>
  <si>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</si>
  <si>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</si>
  <si>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</si>
  <si>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</si>
  <si>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</si>
  <si>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</si>
  <si>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</si>
  <si>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</si>
  <si>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</si>
  <si>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</si>
  <si>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</si>
  <si>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</si>
  <si>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</si>
  <si>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</si>
  <si>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</si>
  <si>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</si>
  <si>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</si>
  <si>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</si>
  <si>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</si>
  <si>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</si>
  <si>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</si>
  <si>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</si>
  <si>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</si>
  <si>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</si>
  <si>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</si>
  <si>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</si>
  <si>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</si>
  <si>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</si>
  <si>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</si>
  <si>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</si>
  <si>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</si>
  <si>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</si>
  <si>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</si>
  <si>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</si>
  <si>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</si>
  <si>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</si>
  <si>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</si>
  <si>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</si>
  <si>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</si>
  <si>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</si>
  <si>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</si>
  <si>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</si>
  <si>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</si>
  <si>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</si>
  <si>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</si>
  <si>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</si>
  <si>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</si>
  <si>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</si>
  <si>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</si>
  <si>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</si>
  <si>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</si>
  <si>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</si>
  <si>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</si>
  <si>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</si>
  <si>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</si>
  <si>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</si>
  <si>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</si>
  <si>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</si>
  <si>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</si>
  <si>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</si>
  <si>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</si>
  <si>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</si>
  <si>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</si>
  <si>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</si>
  <si>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</si>
  <si>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</si>
  <si>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</si>
  <si>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</si>
  <si>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</si>
  <si>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</si>
  <si>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</si>
  <si>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</si>
  <si>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</si>
  <si>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</si>
  <si>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</si>
  <si>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</si>
  <si>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</si>
  <si>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</si>
  <si>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</si>
  <si>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</si>
  <si>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</si>
  <si>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</si>
  <si>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</si>
  <si>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</si>
  <si>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</si>
  <si>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</si>
  <si>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</si>
  <si>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</si>
  <si>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</si>
  <si>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</si>
  <si>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</si>
  <si>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</si>
  <si>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</si>
  <si>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</si>
  <si>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</si>
  <si>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</si>
  <si>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</si>
  <si>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</si>
  <si>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</si>
  <si>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</si>
  <si>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</si>
  <si>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</si>
  <si>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</si>
  <si>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</si>
  <si>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</si>
  <si>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</si>
  <si>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</si>
  <si>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</si>
  <si>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</si>
  <si>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</si>
  <si>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</si>
  <si>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</si>
  <si>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</si>
  <si>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</si>
  <si>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</si>
  <si>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</si>
  <si>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</si>
  <si>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</si>
  <si>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</si>
  <si>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</si>
  <si>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</si>
  <si>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</si>
  <si>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</si>
  <si>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</si>
  <si>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</si>
  <si>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</si>
  <si>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</si>
  <si>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</si>
  <si>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</si>
  <si>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</si>
  <si>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</si>
  <si>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</si>
  <si>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</si>
  <si>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</si>
  <si>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</si>
  <si>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</si>
  <si>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</si>
  <si>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</si>
  <si>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</si>
  <si>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</si>
  <si>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</si>
  <si>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</si>
  <si>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</si>
  <si>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</si>
  <si>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</si>
  <si>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</si>
  <si>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</si>
  <si>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</si>
  <si>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</si>
  <si>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</si>
  <si>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</si>
  <si>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</si>
  <si>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</si>
  <si>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</si>
  <si>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</si>
  <si>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</si>
  <si>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</si>
  <si>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</si>
  <si>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</si>
  <si>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</si>
  <si>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</si>
  <si>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</si>
  <si>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</si>
  <si>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</si>
  <si>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</si>
  <si>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</si>
  <si>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</si>
  <si>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</si>
  <si>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</si>
  <si>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</si>
  <si>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</si>
  <si>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</si>
  <si>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</si>
  <si>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</si>
  <si>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</si>
  <si>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</si>
  <si>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</si>
  <si>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</si>
  <si>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</si>
  <si>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</si>
  <si>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</si>
  <si>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</si>
  <si>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</si>
  <si>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</si>
  <si>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</si>
  <si>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</si>
  <si>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</si>
  <si>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</si>
  <si>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</si>
  <si>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</si>
  <si>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</si>
  <si>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</si>
  <si>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</si>
  <si>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</si>
  <si>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</si>
  <si>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</si>
  <si>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</si>
  <si>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</si>
  <si>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</si>
  <si>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</si>
  <si>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</si>
  <si>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</si>
  <si>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</si>
  <si>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</si>
  <si>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</si>
  <si>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</si>
  <si>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</si>
  <si>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</si>
  <si>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</si>
  <si>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</si>
  <si>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</si>
  <si>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</si>
  <si>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</si>
  <si>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</si>
  <si>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</si>
  <si>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</si>
  <si>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</si>
  <si>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</si>
  <si>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</si>
  <si>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</si>
  <si>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</si>
  <si>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</si>
  <si>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</si>
  <si>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</si>
  <si>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</si>
  <si>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</si>
  <si>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</si>
  <si>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</si>
  <si>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</si>
  <si>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</si>
  <si>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</si>
  <si>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</si>
  <si>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</si>
  <si>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</si>
  <si>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</si>
  <si>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</si>
  <si>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</si>
  <si>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</si>
  <si>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</si>
  <si>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</si>
  <si>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</si>
  <si>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</si>
  <si>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</si>
  <si>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</si>
  <si>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</si>
  <si>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</si>
  <si>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</si>
  <si>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</si>
  <si>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</si>
  <si>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</si>
  <si>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</si>
  <si>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</si>
  <si>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</si>
  <si>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</si>
  <si>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</si>
  <si>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</si>
  <si>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</si>
  <si>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</si>
  <si>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</si>
  <si>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</si>
  <si>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</si>
  <si>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</si>
  <si>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</si>
  <si>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</si>
  <si>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</si>
  <si>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</si>
  <si>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</si>
  <si>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</si>
  <si>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</si>
  <si>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</si>
  <si>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</si>
  <si>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</si>
  <si>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</si>
  <si>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</si>
  <si>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</si>
  <si>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</si>
  <si>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</si>
  <si>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</si>
  <si>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</si>
  <si>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</si>
  <si>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</si>
  <si>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</si>
  <si>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</si>
  <si>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</si>
  <si>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</si>
  <si>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</si>
  <si>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</si>
  <si>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</si>
  <si>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</si>
  <si>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</si>
  <si>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</si>
  <si>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</si>
  <si>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</si>
  <si>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</si>
  <si>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</si>
  <si>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</si>
  <si>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</si>
  <si>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</si>
  <si>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</si>
  <si>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</si>
  <si>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</si>
  <si>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</si>
  <si>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</si>
  <si>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</si>
  <si>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</si>
  <si>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</si>
  <si>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</si>
  <si>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</si>
  <si>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</si>
  <si>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</si>
  <si>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</si>
  <si>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</si>
  <si>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</si>
  <si>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</si>
  <si>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</si>
  <si>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</si>
  <si>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</si>
  <si>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</si>
  <si>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</si>
  <si>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</si>
  <si>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</si>
  <si>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</si>
  <si>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</si>
  <si>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</si>
  <si>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</si>
  <si>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</si>
  <si>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</si>
  <si>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</si>
  <si>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</si>
  <si>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</si>
  <si>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</si>
  <si>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</si>
  <si>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</si>
  <si>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</si>
  <si>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</si>
  <si>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</si>
  <si>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</si>
  <si>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</si>
  <si>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</si>
  <si>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</si>
  <si>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</si>
  <si>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</si>
  <si>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</si>
  <si>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</si>
  <si>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</si>
  <si>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</si>
  <si>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</si>
  <si>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</si>
  <si>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</si>
  <si>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</si>
  <si>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</si>
  <si>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</si>
  <si>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</si>
  <si>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</si>
  <si>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</si>
  <si>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</si>
  <si>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</si>
  <si>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</si>
  <si>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</si>
  <si>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</si>
  <si>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</si>
  <si>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</si>
  <si>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</si>
  <si>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</si>
  <si>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</si>
  <si>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</si>
  <si>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</si>
  <si>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</si>
  <si>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</si>
  <si>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</si>
  <si>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</si>
  <si>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</si>
  <si>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</si>
  <si>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</si>
  <si>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</si>
  <si>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</si>
  <si>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</si>
  <si>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</si>
  <si>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</si>
  <si>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</si>
  <si>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</si>
  <si>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</si>
  <si>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</si>
  <si>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</si>
  <si>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</si>
  <si>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</si>
  <si>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</si>
  <si>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</si>
  <si>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</si>
  <si>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</si>
  <si>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</si>
  <si>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</si>
  <si>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</si>
  <si>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</si>
  <si>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</si>
  <si>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</si>
  <si>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</si>
  <si>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</si>
  <si>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</si>
  <si>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</si>
  <si>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</si>
  <si>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</si>
  <si>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</si>
  <si>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</si>
  <si>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</si>
  <si>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</si>
  <si>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</si>
  <si>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</si>
  <si>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</si>
  <si>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</si>
  <si>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</si>
  <si>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</si>
  <si>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</si>
  <si>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</si>
  <si>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</si>
  <si>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</si>
  <si>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</si>
  <si>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</si>
  <si>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</si>
  <si>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</si>
  <si>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</si>
  <si>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</si>
  <si>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</si>
  <si>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</si>
  <si>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</si>
  <si>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</si>
  <si>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</si>
  <si>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</si>
  <si>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</si>
  <si>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</si>
  <si>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</si>
  <si>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</si>
  <si>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</si>
  <si>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</si>
  <si>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</si>
  <si>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</si>
  <si>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</si>
  <si>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</si>
  <si>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</si>
  <si>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</si>
  <si>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</si>
  <si>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</si>
  <si>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</si>
  <si>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</si>
  <si>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</si>
  <si>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</si>
  <si>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</si>
  <si>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</si>
  <si>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</si>
  <si>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</si>
  <si>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</si>
  <si>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</si>
  <si>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</si>
  <si>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</si>
  <si>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</si>
  <si>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</si>
  <si>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</si>
  <si>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</si>
  <si>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</si>
  <si>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</si>
  <si>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</si>
  <si>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</si>
  <si>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</si>
  <si>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</si>
  <si>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</si>
  <si>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</si>
  <si>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</si>
  <si>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</si>
  <si>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</si>
  <si>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</si>
  <si>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</si>
  <si>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</si>
  <si>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</si>
  <si>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</si>
  <si>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</si>
  <si>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</si>
  <si>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</si>
  <si>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</si>
  <si>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</si>
  <si>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</si>
  <si>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</si>
  <si>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</si>
  <si>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</si>
  <si>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</si>
  <si>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</si>
  <si>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</si>
  <si>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</si>
  <si>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</si>
  <si>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</si>
  <si>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</si>
  <si>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</si>
  <si>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</si>
  <si>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</si>
  <si>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</si>
  <si>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</si>
  <si>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</si>
  <si>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</si>
  <si>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</si>
  <si>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</si>
  <si>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</si>
  <si>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</si>
  <si>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</si>
  <si>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</si>
  <si>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</si>
  <si>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</si>
  <si>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</si>
  <si>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</si>
  <si>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</si>
  <si>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</si>
  <si>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</si>
  <si>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</si>
  <si>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</si>
  <si>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</si>
  <si>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</si>
  <si>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</si>
  <si>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</si>
  <si>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</si>
  <si>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</si>
  <si>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</si>
  <si>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</si>
  <si>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</si>
  <si>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</si>
  <si>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</si>
  <si>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</si>
  <si>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</si>
  <si>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</si>
  <si>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</si>
  <si>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</si>
  <si>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</si>
  <si>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</si>
  <si>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</si>
  <si>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</si>
  <si>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</si>
  <si>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</si>
  <si>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</si>
  <si>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</si>
  <si>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</si>
  <si>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</si>
  <si>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</si>
  <si>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</si>
  <si>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</si>
  <si>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</si>
  <si>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</si>
  <si>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</si>
  <si>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</si>
  <si>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</si>
  <si>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</si>
  <si>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</si>
  <si>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</si>
  <si>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</si>
  <si>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</si>
  <si>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</si>
  <si>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</si>
  <si>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</si>
  <si>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</si>
  <si>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</si>
  <si>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</si>
  <si>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</si>
  <si>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</si>
  <si>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</si>
  <si>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</si>
  <si>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</si>
  <si>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</si>
  <si>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</si>
  <si>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</si>
  <si>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</si>
  <si>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</si>
  <si>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</si>
  <si>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</si>
  <si>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</si>
  <si>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</si>
  <si>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</si>
  <si>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</si>
  <si>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</si>
  <si>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</si>
  <si>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</si>
  <si>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</si>
  <si>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</si>
  <si>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</si>
  <si>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</si>
  <si>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</si>
  <si>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</si>
  <si>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</si>
  <si>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</si>
  <si>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</si>
  <si>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</si>
  <si>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</si>
  <si>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</si>
  <si>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</si>
  <si>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</si>
  <si>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</si>
  <si>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</si>
  <si>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</si>
  <si>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</si>
  <si>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</si>
  <si>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</si>
  <si>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</si>
  <si>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</si>
  <si>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</si>
  <si>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</si>
  <si>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</si>
  <si>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</si>
  <si>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</si>
  <si>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</si>
  <si>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</si>
  <si>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</si>
  <si>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</si>
  <si>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</si>
  <si>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</si>
  <si>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</si>
  <si>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</si>
  <si>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</si>
  <si>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</si>
  <si>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</si>
  <si>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</si>
  <si>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</si>
  <si>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</si>
  <si>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</si>
  <si>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</si>
  <si>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</si>
  <si>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</si>
  <si>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</si>
  <si>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</si>
  <si>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</si>
  <si>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</si>
  <si>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</si>
  <si>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</si>
  <si>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</si>
  <si>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</si>
  <si>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</si>
  <si>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</si>
  <si>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</si>
  <si>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</si>
  <si>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</si>
  <si>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</si>
  <si>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</si>
  <si>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</si>
  <si>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</si>
  <si>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</si>
  <si>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</si>
  <si>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</si>
  <si>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</si>
  <si>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</si>
  <si>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</si>
  <si>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</si>
  <si>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</si>
  <si>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</si>
  <si>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</si>
  <si>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</si>
  <si>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</si>
  <si>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</si>
  <si>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</si>
  <si>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</si>
  <si>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</si>
  <si>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</si>
  <si>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</si>
  <si>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</si>
  <si>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</si>
  <si>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</si>
  <si>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</si>
  <si>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</si>
  <si>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</si>
  <si>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</si>
  <si>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</si>
  <si>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</si>
  <si>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</si>
  <si>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</si>
  <si>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</si>
  <si>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</si>
  <si>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</si>
  <si>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</si>
  <si>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</si>
  <si>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</si>
  <si>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</si>
  <si>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</si>
  <si>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</si>
  <si>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</si>
  <si>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</si>
  <si>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</si>
  <si>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</si>
  <si>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</si>
  <si>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</si>
  <si>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</si>
  <si>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</si>
  <si>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</si>
  <si>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</si>
  <si>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</si>
  <si>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</si>
  <si>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</si>
  <si>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</si>
  <si>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</si>
  <si>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</si>
  <si>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</si>
  <si>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</si>
  <si>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</si>
  <si>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</si>
  <si>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</si>
  <si>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</si>
  <si>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</si>
  <si>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</si>
  <si>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</si>
  <si>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</si>
  <si>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</si>
  <si>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</si>
  <si>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</si>
  <si>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</si>
  <si>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</si>
  <si>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</si>
  <si>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</si>
  <si>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</si>
  <si>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</si>
  <si>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</si>
  <si>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</si>
  <si>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</si>
  <si>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</si>
  <si>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</si>
  <si>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</si>
  <si>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</si>
  <si>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</si>
  <si>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</si>
  <si>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</si>
  <si>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</si>
  <si>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</si>
  <si>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</si>
  <si>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</si>
  <si>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</si>
  <si>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</si>
  <si>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</si>
  <si>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</si>
  <si>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</si>
  <si>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</si>
  <si>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</si>
  <si>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</si>
  <si>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</si>
  <si>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</si>
  <si>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</si>
  <si>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</si>
  <si>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</si>
  <si>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</si>
  <si>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</si>
  <si>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</si>
  <si>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</si>
  <si>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</si>
  <si>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</si>
  <si>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</si>
  <si>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</si>
  <si>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</si>
  <si>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</si>
  <si>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</si>
  <si>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</si>
  <si>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</si>
  <si>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</si>
  <si>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</si>
  <si>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</si>
  <si>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</si>
  <si>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</si>
  <si>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</si>
  <si>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</si>
  <si>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</si>
  <si>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</si>
  <si>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</si>
  <si>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</si>
  <si>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</si>
  <si>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</si>
  <si>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</si>
  <si>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</si>
  <si>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</si>
  <si>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</si>
  <si>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</si>
  <si>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</si>
  <si>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</si>
  <si>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</si>
  <si>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</si>
  <si>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</si>
  <si>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</si>
  <si>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</si>
  <si>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</si>
  <si>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</si>
  <si>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</si>
  <si>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</si>
  <si>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</si>
  <si>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</si>
  <si>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</si>
  <si>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</si>
  <si>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</si>
  <si>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</si>
  <si>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</si>
  <si>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</si>
  <si>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</si>
  <si>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</si>
  <si>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</si>
  <si>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</si>
  <si>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</si>
  <si>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</si>
  <si>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</si>
  <si>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</si>
  <si>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</si>
  <si>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</si>
  <si>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</si>
  <si>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</si>
  <si>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</si>
  <si>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</si>
  <si>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</si>
  <si>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</si>
  <si>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</si>
  <si>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</si>
  <si>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</si>
  <si>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</si>
  <si>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</si>
  <si>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</si>
  <si>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</si>
  <si>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</si>
  <si>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</si>
  <si>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</si>
  <si>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</si>
  <si>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</si>
  <si>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</si>
  <si>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</si>
  <si>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</si>
  <si>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</si>
  <si>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</si>
  <si>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</si>
  <si>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</si>
  <si>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</si>
  <si>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</si>
  <si>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</si>
  <si>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</si>
  <si>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</si>
  <si>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</si>
  <si>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</si>
  <si>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</si>
  <si>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</si>
  <si>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</si>
  <si>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</si>
  <si>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</si>
  <si>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</si>
  <si>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</si>
  <si>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</si>
  <si>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</si>
  <si>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</si>
  <si>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</si>
  <si>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</si>
  <si>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</si>
  <si>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</si>
  <si>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</si>
  <si>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</si>
  <si>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</si>
  <si>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</si>
  <si>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</si>
  <si>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</si>
  <si>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</si>
  <si>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</si>
  <si>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</si>
  <si>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</si>
  <si>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</si>
  <si>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</si>
  <si>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</si>
  <si>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</si>
  <si>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</si>
  <si>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</si>
  <si>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</si>
  <si>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</si>
  <si>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</si>
  <si>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</si>
  <si>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</si>
  <si>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</si>
  <si>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</si>
  <si>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</si>
  <si>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</si>
  <si>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</si>
  <si>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</si>
  <si>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</si>
  <si>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</si>
  <si>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</si>
  <si>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</si>
  <si>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</si>
  <si>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</si>
  <si>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</si>
  <si>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</si>
  <si>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</si>
  <si>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</si>
  <si>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</si>
  <si>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</si>
  <si>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</si>
  <si>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</si>
  <si>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</si>
  <si>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</si>
  <si>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</si>
  <si>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</si>
  <si>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</si>
  <si>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</si>
  <si>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</si>
  <si>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</si>
  <si>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</si>
  <si>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</si>
  <si>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</si>
  <si>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</si>
  <si>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</si>
  <si>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</si>
  <si>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</si>
  <si>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</si>
  <si>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</si>
  <si>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</si>
  <si>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</si>
  <si>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</si>
  <si>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</si>
  <si>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</si>
  <si>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</si>
  <si>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</si>
  <si>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</si>
  <si>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</si>
  <si>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</si>
  <si>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</si>
  <si>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</si>
  <si>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</si>
  <si>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</si>
  <si>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</si>
  <si>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</si>
  <si>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</si>
  <si>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</si>
  <si>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</si>
  <si>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</si>
  <si>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</si>
  <si>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</si>
  <si>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</si>
  <si>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</si>
  <si>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</si>
  <si>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</si>
  <si>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</si>
  <si>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</si>
  <si>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</si>
  <si>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</si>
  <si>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</si>
  <si>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</si>
  <si>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</si>
  <si>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</si>
  <si>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</si>
  <si>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</si>
  <si>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</si>
  <si>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</si>
  <si>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</si>
  <si>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</si>
  <si>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</si>
  <si>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</si>
  <si>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</si>
  <si>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</si>
  <si>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</si>
  <si>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</si>
  <si>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</si>
  <si>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</si>
  <si>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</si>
  <si>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</si>
  <si>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</si>
  <si>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</si>
  <si>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</si>
  <si>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</si>
  <si>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</si>
  <si>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</si>
  <si>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</si>
  <si>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</si>
  <si>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</si>
  <si>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</si>
  <si>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</si>
  <si>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</si>
  <si>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</si>
  <si>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</si>
  <si>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</si>
  <si>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</si>
  <si>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</si>
  <si>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</si>
  <si>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</si>
  <si>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</si>
  <si>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</si>
  <si>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</si>
  <si>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</si>
  <si>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</si>
  <si>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</si>
  <si>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</si>
  <si>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</si>
  <si>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</si>
  <si>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</si>
  <si>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</si>
  <si>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</si>
  <si>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</si>
  <si>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</si>
  <si>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</si>
  <si>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</si>
  <si>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</si>
  <si>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</si>
  <si>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</si>
  <si>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</si>
  <si>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</si>
  <si>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</si>
  <si>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</si>
  <si>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</si>
  <si>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</si>
  <si>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</si>
  <si>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</si>
  <si>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</si>
  <si>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</si>
  <si>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</si>
  <si>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</si>
  <si>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</si>
  <si>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</si>
  <si>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</si>
  <si>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</si>
  <si>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</si>
  <si>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</si>
  <si>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</si>
  <si>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</si>
  <si>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</si>
  <si>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</si>
  <si>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</si>
  <si>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</si>
  <si>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</si>
  <si>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</si>
  <si>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</si>
  <si>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</si>
  <si>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</si>
  <si>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</si>
  <si>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</si>
  <si>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</si>
  <si>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</si>
  <si>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</si>
  <si>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</si>
  <si>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</si>
  <si>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</si>
  <si>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</si>
  <si>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</si>
  <si>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</si>
  <si>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</si>
  <si>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</si>
  <si>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</si>
  <si>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</si>
  <si>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</si>
  <si>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</si>
  <si>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</si>
  <si>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</si>
  <si>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</si>
  <si>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</si>
  <si>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</si>
  <si>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</si>
  <si>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</si>
  <si>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</si>
  <si>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</si>
  <si>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</si>
  <si>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</si>
  <si>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</si>
  <si>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</si>
  <si>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</si>
  <si>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</si>
  <si>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</si>
  <si>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</si>
  <si>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</si>
  <si>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</si>
  <si>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</si>
  <si>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</si>
  <si>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</si>
  <si>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</si>
  <si>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</si>
  <si>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</si>
  <si>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</si>
  <si>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</si>
  <si>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</si>
  <si>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</si>
  <si>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</si>
  <si>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</si>
  <si>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</si>
  <si>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</si>
  <si>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</si>
  <si>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</si>
  <si>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</si>
  <si>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</si>
  <si>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</si>
  <si>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</si>
  <si>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</si>
  <si>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</si>
  <si>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</si>
  <si>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</si>
  <si>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</si>
  <si>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</si>
  <si>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</si>
  <si>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</si>
  <si>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</si>
  <si>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</si>
  <si>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</si>
  <si>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</si>
  <si>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</si>
  <si>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</si>
  <si>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</si>
  <si>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</si>
  <si>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</si>
  <si>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</si>
  <si>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</si>
  <si>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</si>
  <si>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</si>
  <si>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</si>
  <si>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</si>
  <si>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</si>
  <si>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</si>
  <si>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</si>
  <si>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</si>
  <si>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</si>
  <si>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</si>
  <si>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</si>
  <si>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</si>
  <si>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</si>
  <si>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</si>
  <si>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</si>
  <si>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</si>
  <si>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</si>
  <si>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</si>
  <si>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</si>
  <si>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</si>
  <si>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</si>
  <si>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</si>
  <si>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</si>
  <si>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</si>
  <si>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</si>
  <si>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</si>
  <si>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</si>
  <si>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</si>
  <si>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</si>
  <si>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</si>
  <si>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</si>
  <si>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</si>
  <si>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</si>
  <si>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</si>
  <si>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</si>
  <si>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</si>
  <si>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</si>
  <si>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</si>
  <si>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</si>
  <si>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</si>
  <si>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</si>
  <si>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</si>
  <si>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</si>
  <si>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</si>
  <si>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</si>
  <si>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</si>
  <si>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</si>
  <si>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</si>
  <si>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</si>
  <si>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</si>
  <si>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</si>
  <si>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</si>
  <si>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</si>
  <si>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</si>
  <si>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</si>
  <si>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</si>
  <si>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</si>
  <si>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</si>
  <si>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</si>
  <si>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</si>
  <si>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</si>
  <si>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</si>
  <si>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</si>
  <si>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</si>
  <si>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</si>
  <si>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</si>
  <si>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</si>
  <si>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</si>
  <si>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</si>
  <si>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</si>
  <si>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</si>
  <si>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</si>
  <si>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</si>
  <si>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</si>
  <si>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</si>
  <si>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</si>
  <si>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</si>
  <si>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</si>
  <si>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</si>
  <si>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</si>
  <si>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</si>
  <si>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</si>
  <si>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</si>
  <si>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</si>
  <si>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</si>
  <si>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</si>
  <si>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</si>
  <si>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</si>
  <si>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</si>
  <si>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</si>
  <si>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</si>
  <si>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</si>
  <si>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</si>
  <si>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</si>
  <si>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</si>
  <si>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</si>
  <si>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</si>
  <si>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</si>
  <si>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</si>
  <si>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</si>
  <si>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</si>
  <si>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</si>
  <si>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</si>
  <si>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</si>
  <si>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</si>
  <si>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</si>
  <si>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</si>
  <si>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</si>
  <si>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</si>
  <si>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</si>
  <si>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</si>
  <si>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</si>
  <si>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</si>
  <si>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</si>
  <si>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</si>
  <si>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</si>
  <si>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</si>
  <si>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</si>
  <si>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</si>
  <si>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</si>
  <si>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</si>
  <si>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</si>
  <si>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</si>
  <si>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</si>
  <si>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</si>
  <si>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</si>
  <si>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</si>
  <si>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</si>
  <si>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</si>
  <si>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</si>
  <si>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</si>
  <si>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</si>
  <si>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</si>
  <si>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</si>
  <si>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</si>
  <si>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</si>
  <si>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</si>
  <si>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</si>
  <si>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</si>
  <si>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</si>
  <si>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</si>
  <si>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</si>
  <si>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</si>
  <si>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</si>
  <si>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</si>
  <si>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</si>
  <si>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</si>
  <si>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</si>
  <si>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</si>
  <si>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</si>
  <si>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</si>
  <si>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</si>
  <si>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</si>
  <si>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</si>
  <si>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</si>
  <si>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</si>
  <si>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</si>
  <si>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</si>
  <si>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</si>
  <si>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</si>
  <si>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</si>
  <si>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</si>
  <si>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</si>
  <si>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</si>
  <si>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</si>
  <si>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</si>
  <si>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</si>
  <si>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</si>
  <si>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</si>
  <si>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</si>
  <si>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</si>
  <si>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</si>
  <si>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</si>
  <si>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</si>
  <si>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</si>
  <si>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</si>
  <si>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</si>
  <si>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</si>
  <si>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</si>
  <si>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</si>
  <si>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</si>
  <si>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</si>
  <si>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</si>
  <si>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</si>
  <si>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</si>
  <si>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</si>
  <si>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</si>
  <si>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</si>
  <si>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</si>
  <si>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</si>
  <si>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</si>
  <si>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</si>
  <si>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</si>
  <si>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</si>
  <si>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</si>
  <si>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</si>
  <si>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</si>
  <si>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</si>
  <si>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</si>
  <si>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</si>
  <si>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</si>
  <si>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</si>
  <si>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</si>
  <si>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</si>
  <si>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</si>
  <si>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</si>
  <si>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</si>
  <si>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</si>
  <si>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</si>
  <si>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</si>
  <si>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</si>
  <si>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</si>
  <si>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</si>
  <si>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</si>
  <si>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</si>
  <si>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</si>
  <si>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</si>
  <si>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</si>
  <si>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</si>
  <si>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</si>
  <si>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</si>
  <si>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</si>
  <si>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</si>
  <si>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</si>
  <si>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</si>
  <si>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</si>
  <si>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</si>
  <si>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</si>
  <si>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</si>
  <si>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</si>
  <si>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</si>
  <si>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</si>
  <si>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</si>
  <si>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</si>
  <si>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</si>
  <si>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</si>
  <si>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</si>
  <si>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</si>
  <si>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</si>
  <si>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</si>
  <si>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</si>
  <si>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</si>
  <si>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</si>
  <si>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</si>
  <si>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</si>
  <si>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</si>
  <si>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</si>
  <si>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</si>
  <si>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</si>
  <si>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</si>
  <si>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</si>
  <si>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</si>
  <si>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</si>
  <si>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</si>
  <si>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</si>
  <si>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</si>
  <si>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</si>
  <si>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</si>
  <si>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</si>
  <si>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</si>
  <si>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</si>
  <si>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</si>
  <si>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</si>
  <si>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</si>
  <si>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</si>
  <si>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</si>
  <si>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</si>
  <si>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</si>
  <si>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</si>
  <si>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</si>
  <si>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</si>
  <si>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</si>
  <si>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</si>
  <si>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</si>
  <si>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</si>
  <si>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</si>
  <si>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</si>
  <si>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</si>
  <si>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</si>
  <si>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</si>
  <si>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</si>
  <si>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</si>
  <si>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</si>
  <si>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</si>
  <si>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</si>
  <si>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</si>
  <si>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</si>
  <si>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</si>
  <si>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</si>
  <si>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</si>
  <si>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</si>
  <si>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</si>
  <si>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</si>
  <si>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</si>
  <si>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</si>
  <si>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</si>
  <si>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</si>
  <si>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</si>
  <si>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</si>
  <si>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</si>
  <si>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</si>
  <si>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</si>
  <si>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</si>
  <si>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</si>
  <si>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</si>
  <si>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</si>
  <si>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</si>
  <si>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</si>
  <si>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</si>
  <si>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</si>
  <si>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</si>
  <si>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</si>
  <si>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</si>
  <si>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</si>
  <si>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</si>
  <si>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</si>
  <si>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</si>
  <si>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</si>
  <si>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</si>
  <si>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</si>
  <si>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</si>
  <si>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</si>
  <si>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</si>
  <si>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</si>
  <si>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</si>
  <si>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</si>
  <si>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</si>
  <si>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</si>
  <si>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</si>
  <si>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</si>
  <si>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</si>
  <si>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</si>
  <si>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</si>
  <si>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</si>
  <si>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</si>
  <si>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</si>
  <si>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</si>
  <si>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</si>
  <si>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</si>
  <si>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</si>
  <si>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</si>
  <si>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</si>
  <si>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</si>
  <si>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</si>
  <si>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</si>
  <si>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</si>
  <si>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</si>
  <si>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</si>
  <si>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</si>
  <si>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</si>
  <si>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</si>
  <si>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</si>
  <si>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</si>
  <si>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</si>
  <si>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</si>
  <si>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</si>
  <si>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</si>
  <si>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</si>
  <si>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</si>
  <si>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</si>
  <si>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</si>
  <si>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</si>
  <si>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</si>
  <si>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</si>
  <si>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</si>
  <si>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</si>
  <si>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</si>
  <si>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</si>
  <si>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</si>
  <si>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</si>
  <si>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</si>
  <si>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</si>
  <si>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</si>
  <si>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</si>
  <si>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</si>
  <si>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</si>
  <si>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</si>
  <si>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</si>
  <si>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</si>
  <si>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</si>
  <si>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</si>
  <si>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</si>
  <si>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</si>
  <si>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</si>
  <si>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</si>
  <si>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</si>
  <si>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</si>
  <si>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</si>
  <si>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</si>
  <si>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</si>
  <si>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</si>
  <si>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</si>
  <si>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</si>
  <si>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</si>
  <si>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</si>
  <si>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</si>
  <si>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</si>
  <si>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</si>
  <si>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</si>
  <si>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</si>
  <si>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</si>
  <si>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</si>
  <si>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</si>
  <si>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</si>
  <si>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</si>
  <si>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</si>
  <si>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</si>
  <si>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</si>
  <si>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</si>
  <si>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</si>
  <si>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</si>
  <si>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</si>
  <si>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</si>
  <si>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</si>
  <si>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</si>
  <si>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</si>
  <si>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</si>
  <si>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</si>
  <si>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</si>
  <si>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</si>
  <si>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</si>
  <si>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</si>
  <si>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</si>
  <si>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</si>
  <si>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</si>
  <si>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</si>
  <si>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</si>
  <si>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</si>
  <si>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</si>
  <si>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</si>
  <si>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</si>
  <si>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</si>
  <si>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</si>
  <si>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</si>
  <si>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</si>
  <si>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</si>
  <si>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</si>
  <si>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</si>
  <si>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</si>
  <si>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</si>
  <si>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</si>
  <si>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</si>
  <si>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</si>
  <si>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</si>
  <si>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</si>
  <si>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</si>
  <si>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</si>
  <si>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</si>
  <si>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</si>
  <si>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</si>
  <si>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</si>
  <si>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</si>
  <si>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</si>
  <si>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</si>
  <si>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</si>
  <si>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</si>
  <si>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</si>
  <si>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</si>
  <si>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</si>
  <si>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</si>
  <si>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</si>
  <si>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</si>
  <si>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</si>
  <si>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</si>
  <si>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</si>
  <si>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</si>
  <si>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</si>
  <si>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</si>
  <si>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</si>
  <si>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</si>
  <si>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</si>
  <si>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</si>
  <si>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</si>
  <si>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</si>
  <si>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</si>
  <si>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</si>
  <si>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</si>
  <si>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</si>
  <si>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</si>
  <si>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</si>
  <si>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</si>
  <si>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</si>
  <si>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</si>
  <si>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</si>
  <si>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</si>
  <si>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</si>
  <si>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</si>
  <si>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</si>
  <si>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</si>
  <si>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</si>
  <si>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</si>
  <si>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</si>
  <si>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</si>
  <si>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</si>
  <si>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</si>
  <si>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</si>
  <si>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</si>
  <si>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</si>
  <si>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</si>
  <si>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</si>
  <si>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</si>
  <si>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</si>
  <si>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</si>
  <si>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</si>
  <si>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</si>
  <si>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</si>
  <si>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</si>
  <si>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</si>
  <si>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</si>
  <si>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</si>
  <si>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</si>
  <si>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</si>
  <si>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</si>
  <si>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</si>
  <si>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</si>
  <si>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</si>
  <si>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</si>
  <si>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</si>
  <si>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</si>
  <si>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</si>
  <si>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</si>
  <si>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</si>
  <si>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</si>
  <si>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</si>
  <si>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</si>
  <si>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</si>
  <si>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</si>
  <si>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</si>
  <si>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</si>
  <si>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</si>
  <si>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</si>
  <si>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</si>
  <si>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</si>
  <si>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</si>
  <si>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</si>
  <si>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</si>
  <si>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</si>
  <si>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</si>
  <si>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</si>
  <si>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</si>
  <si>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</si>
  <si>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</si>
  <si>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</si>
  <si>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</si>
  <si>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</si>
  <si>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</si>
  <si>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</si>
  <si>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</si>
  <si>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</si>
  <si>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</si>
  <si>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</si>
  <si>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</si>
  <si>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</si>
  <si>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</si>
  <si>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</si>
  <si>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</si>
  <si>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</si>
  <si>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</si>
  <si>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</si>
  <si>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</si>
  <si>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</si>
  <si>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</si>
  <si>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</si>
  <si>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</si>
  <si>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</si>
  <si>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</si>
  <si>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</si>
  <si>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</si>
  <si>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</si>
  <si>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</si>
  <si>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</si>
  <si>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</si>
  <si>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</si>
  <si>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</si>
  <si>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</si>
  <si>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</si>
  <si>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</si>
  <si>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</si>
  <si>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</si>
  <si>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</si>
  <si>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</si>
  <si>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</si>
  <si>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</si>
  <si>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</si>
  <si>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</si>
  <si>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</si>
  <si>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</si>
  <si>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</si>
  <si>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</si>
  <si>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</si>
  <si>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</si>
  <si>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</si>
  <si>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</si>
  <si>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</si>
  <si>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</si>
  <si>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</si>
  <si>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</si>
  <si>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</si>
  <si>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</si>
  <si>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</si>
  <si>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</si>
  <si>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</si>
  <si>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</si>
  <si>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</si>
  <si>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</si>
  <si>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</si>
  <si>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</si>
  <si>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</si>
  <si>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</si>
  <si>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</si>
  <si>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</si>
  <si>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</si>
  <si>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</si>
  <si>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</si>
  <si>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</si>
  <si>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</si>
  <si>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</si>
  <si>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</si>
  <si>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</si>
  <si>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</si>
  <si>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</si>
  <si>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</si>
  <si>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</si>
  <si>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</si>
  <si>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</si>
  <si>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</si>
  <si>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</si>
  <si>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</si>
  <si>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</si>
  <si>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</si>
  <si>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</si>
  <si>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</si>
  <si>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</si>
  <si>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</si>
  <si>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</si>
  <si>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</si>
  <si>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</si>
  <si>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</si>
  <si>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</si>
  <si>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</si>
  <si>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</si>
  <si>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</si>
  <si>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</si>
  <si>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</si>
  <si>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</si>
  <si>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</si>
  <si>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</si>
  <si>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</si>
  <si>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</si>
  <si>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</si>
  <si>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</si>
  <si>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</si>
  <si>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</si>
  <si>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</si>
  <si>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</si>
  <si>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</si>
  <si>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</si>
  <si>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</si>
  <si>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</si>
  <si>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</si>
  <si>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</si>
  <si>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</si>
  <si>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</si>
  <si>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</si>
  <si>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</si>
  <si>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</si>
  <si>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</si>
  <si>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</si>
  <si>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</si>
  <si>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</si>
  <si>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</si>
  <si>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</si>
  <si>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</si>
  <si>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</si>
  <si>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</si>
  <si>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</si>
  <si>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</si>
  <si>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</si>
  <si>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</si>
  <si>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</si>
  <si>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</si>
  <si>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</si>
  <si>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</si>
  <si>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</si>
  <si>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</si>
  <si>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</si>
  <si>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</si>
  <si>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</si>
  <si>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</si>
  <si>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</si>
  <si>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</si>
  <si>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</si>
  <si>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</si>
  <si>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</si>
  <si>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</si>
  <si>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</si>
  <si>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</si>
  <si>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</si>
  <si>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</si>
  <si>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</si>
  <si>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</si>
  <si>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</si>
  <si>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</si>
  <si>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</si>
  <si>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</si>
  <si>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</si>
  <si>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</si>
  <si>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</si>
  <si>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</si>
  <si>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</si>
  <si>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</si>
  <si>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</si>
  <si>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</si>
  <si>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</si>
  <si>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</si>
  <si>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</si>
  <si>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</si>
  <si>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</si>
  <si>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</si>
  <si>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</si>
  <si>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</si>
  <si>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</si>
  <si>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</si>
  <si>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</si>
  <si>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</si>
  <si>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</si>
  <si>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</si>
  <si>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</si>
  <si>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</si>
  <si>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</si>
  <si>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</si>
  <si>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</si>
  <si>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</si>
  <si>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</si>
  <si>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</si>
  <si>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</si>
  <si>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</si>
  <si>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</si>
  <si>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</si>
  <si>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</si>
  <si>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</si>
  <si>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</si>
  <si>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</si>
  <si>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</si>
  <si>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</si>
  <si>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</si>
  <si>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</si>
  <si>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</si>
  <si>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</si>
  <si>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</si>
  <si>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</si>
  <si>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</si>
  <si>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</si>
  <si>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</si>
  <si>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</si>
  <si>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</si>
  <si>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</si>
  <si>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</si>
  <si>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</si>
  <si>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</si>
  <si>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</si>
  <si>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</si>
  <si>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</si>
  <si>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</si>
  <si>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</si>
  <si>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</si>
  <si>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</si>
  <si>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</si>
  <si>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</si>
  <si>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</si>
  <si>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</si>
  <si>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</si>
  <si>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</si>
  <si>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</si>
  <si>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</si>
  <si>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</si>
  <si>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</si>
  <si>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</si>
  <si>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</si>
  <si>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</si>
  <si>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</si>
  <si>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</si>
  <si>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</si>
  <si>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</si>
  <si>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</si>
  <si>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</si>
  <si>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</si>
  <si>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</si>
  <si>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</si>
  <si>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</si>
  <si>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</si>
  <si>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</si>
  <si>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</si>
  <si>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</si>
  <si>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</si>
  <si>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</si>
  <si>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</si>
  <si>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</si>
  <si>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</si>
  <si>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</si>
  <si>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</si>
  <si>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</si>
  <si>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</si>
  <si>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</si>
  <si>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</si>
  <si>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</si>
  <si>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</si>
  <si>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</si>
  <si>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</si>
  <si>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</si>
  <si>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</si>
  <si>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</si>
  <si>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</si>
  <si>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</si>
  <si>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</si>
  <si>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</si>
  <si>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</si>
  <si>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</si>
  <si>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</si>
  <si>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</si>
  <si>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</si>
  <si>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</si>
  <si>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</si>
  <si>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</si>
  <si>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</si>
  <si>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</si>
  <si>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</si>
  <si>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</si>
  <si>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</si>
  <si>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</si>
  <si>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</si>
  <si>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</si>
  <si>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</si>
  <si>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</si>
  <si>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</si>
  <si>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</si>
  <si>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</si>
  <si>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</si>
  <si>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</si>
  <si>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</si>
  <si>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</si>
  <si>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</si>
  <si>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</si>
  <si>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</si>
  <si>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</si>
  <si>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</si>
  <si>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</si>
  <si>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</si>
  <si>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</si>
  <si>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</si>
  <si>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</si>
  <si>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</si>
  <si>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</si>
  <si>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</si>
  <si>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</si>
  <si>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</si>
  <si>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</si>
  <si>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</si>
  <si>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</si>
  <si>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</si>
  <si>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</si>
  <si>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</si>
  <si>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</si>
  <si>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</si>
  <si>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</si>
  <si>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</si>
  <si>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</si>
  <si>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</si>
  <si>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</si>
  <si>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</si>
  <si>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</si>
  <si>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</si>
  <si>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</si>
  <si>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</si>
  <si>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</si>
  <si>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</si>
  <si>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</si>
  <si>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</si>
  <si>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</si>
  <si>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</si>
  <si>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</si>
  <si>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</si>
  <si>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</si>
  <si>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</si>
  <si>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</si>
  <si>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</si>
  <si>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</si>
  <si>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</si>
  <si>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</si>
  <si>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</si>
  <si>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</si>
  <si>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</si>
  <si>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</si>
  <si>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</si>
  <si>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</si>
  <si>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</si>
  <si>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</si>
  <si>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</si>
  <si>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</si>
  <si>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</si>
  <si>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</si>
  <si>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</si>
  <si>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</si>
  <si>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</si>
  <si>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</si>
  <si>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</si>
  <si>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</si>
  <si>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</si>
  <si>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</si>
  <si>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</si>
  <si>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</si>
  <si>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</si>
  <si>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</si>
  <si>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</si>
  <si>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</si>
  <si>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</si>
  <si>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</si>
  <si>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</si>
  <si>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</si>
  <si>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</si>
  <si>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</si>
  <si>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</si>
  <si>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</si>
  <si>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</si>
  <si>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</si>
  <si>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</si>
  <si>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</si>
  <si>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</si>
  <si>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</si>
  <si>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</si>
  <si>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</si>
  <si>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</si>
  <si>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</si>
  <si>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</si>
  <si>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</si>
  <si>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</si>
  <si>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</si>
  <si>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</si>
  <si>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</si>
  <si>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</si>
  <si>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</si>
  <si>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</si>
  <si>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</si>
  <si>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</si>
  <si>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</si>
  <si>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</si>
  <si>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</si>
  <si>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</si>
  <si>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</si>
  <si>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</si>
  <si>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</si>
  <si>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</si>
  <si>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</si>
  <si>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</si>
  <si>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</si>
  <si>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</si>
  <si>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</si>
  <si>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</si>
  <si>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</si>
  <si>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</si>
  <si>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</si>
  <si>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</si>
  <si>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</si>
  <si>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</si>
  <si>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</si>
  <si>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</si>
  <si>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</si>
  <si>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</si>
  <si>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</si>
  <si>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</si>
  <si>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</si>
  <si>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</si>
  <si>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</si>
  <si>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</si>
  <si>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</si>
  <si>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</si>
  <si>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</si>
  <si>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</si>
  <si>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</si>
  <si>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</si>
  <si>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</si>
  <si>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</si>
  <si>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</si>
  <si>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</si>
  <si>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</si>
  <si>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</si>
  <si>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</si>
  <si>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</si>
  <si>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</si>
  <si>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</si>
  <si>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</si>
  <si>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</si>
  <si>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</si>
  <si>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</si>
  <si>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</si>
  <si>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</si>
  <si>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</si>
  <si>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</si>
  <si>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</si>
  <si>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</si>
  <si>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</si>
  <si>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</si>
  <si>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</si>
  <si>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</si>
  <si>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</si>
  <si>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</si>
  <si>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</si>
  <si>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</si>
  <si>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</si>
  <si>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</si>
  <si>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</si>
  <si>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</si>
  <si>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</si>
  <si>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</si>
  <si>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</si>
  <si>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</si>
  <si>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</si>
  <si>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</si>
  <si>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</si>
  <si>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</si>
  <si>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</si>
  <si>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</si>
  <si>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</si>
  <si>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</si>
  <si>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</si>
  <si>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</si>
  <si>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</si>
  <si>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</si>
  <si>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</si>
  <si>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</si>
  <si>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</si>
  <si>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</si>
  <si>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</si>
  <si>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</si>
  <si>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</si>
  <si>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</si>
  <si>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</si>
  <si>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</si>
  <si>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</si>
  <si>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</si>
  <si>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</si>
  <si>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</si>
  <si>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</si>
  <si>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</si>
  <si>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</si>
  <si>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</si>
  <si>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</si>
  <si>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</si>
  <si>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</si>
  <si>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</si>
  <si>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</si>
  <si>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</si>
  <si>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</si>
  <si>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</si>
  <si>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</si>
  <si>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</si>
  <si>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</si>
  <si>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</si>
  <si>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</si>
  <si>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</si>
  <si>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</si>
  <si>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</si>
  <si>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</si>
  <si>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</si>
  <si>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</si>
  <si>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</si>
  <si>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</si>
  <si>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</si>
  <si>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</si>
  <si>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</si>
  <si>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</si>
  <si>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</si>
  <si>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</si>
  <si>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</si>
  <si>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</si>
  <si>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</si>
  <si>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</si>
  <si>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</si>
  <si>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</si>
  <si>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</si>
  <si>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</si>
  <si>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</si>
  <si>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</si>
  <si>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</si>
  <si>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</si>
  <si>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</si>
  <si>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</si>
  <si>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</si>
  <si>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</si>
  <si>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</si>
  <si>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</si>
  <si>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</si>
  <si>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</si>
  <si>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</si>
  <si>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</si>
  <si>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</si>
  <si>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</si>
  <si>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</si>
  <si>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</si>
  <si>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</si>
  <si>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</si>
  <si>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</si>
  <si>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</si>
  <si>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</si>
  <si>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</si>
  <si>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</si>
  <si>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</si>
  <si>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</si>
  <si>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</si>
  <si>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</si>
  <si>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</si>
  <si>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</si>
  <si>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</si>
  <si>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</si>
  <si>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</si>
  <si>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</si>
  <si>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</si>
  <si>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</si>
  <si>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</si>
  <si>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</si>
  <si>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</si>
  <si>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</si>
  <si>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</si>
  <si>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</si>
  <si>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</si>
  <si>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</si>
  <si>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</si>
  <si>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</si>
  <si>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</si>
  <si>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</si>
  <si>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</si>
  <si>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</si>
  <si>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</si>
  <si>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</si>
  <si>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</si>
  <si>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</si>
  <si>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</si>
  <si>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</si>
  <si>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</si>
  <si>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</si>
  <si>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</si>
  <si>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</si>
  <si>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</si>
  <si>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</si>
  <si>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</si>
  <si>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</si>
  <si>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</si>
  <si>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</si>
  <si>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</si>
  <si>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</si>
  <si>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</si>
  <si>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</si>
  <si>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</si>
  <si>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</si>
  <si>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</si>
  <si>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</si>
  <si>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</si>
  <si>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</si>
  <si>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</si>
  <si>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</si>
  <si>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</si>
  <si>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</si>
  <si>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</si>
  <si>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</si>
  <si>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</si>
  <si>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</si>
  <si>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</si>
  <si>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</si>
  <si>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</si>
  <si>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</si>
  <si>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</si>
  <si>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</si>
  <si>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</si>
  <si>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</si>
  <si>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</si>
  <si>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</si>
  <si>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</si>
  <si>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</si>
  <si>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</si>
  <si>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</si>
  <si>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</si>
  <si>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</si>
  <si>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</si>
  <si>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</si>
  <si>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</si>
  <si>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</si>
  <si>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</si>
  <si>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</si>
  <si>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</si>
  <si>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</si>
  <si>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</si>
  <si>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</si>
  <si>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</si>
  <si>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</si>
  <si>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</si>
  <si>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</si>
  <si>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</si>
  <si>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</si>
  <si>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</si>
  <si>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</si>
  <si>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</si>
  <si>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</si>
  <si>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</si>
  <si>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</si>
  <si>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</si>
  <si>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</si>
  <si>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</si>
  <si>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</si>
  <si>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</si>
  <si>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</si>
  <si>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</si>
  <si>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</si>
  <si>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</si>
  <si>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</si>
  <si>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</si>
  <si>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</si>
  <si>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</si>
  <si>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</si>
  <si>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</si>
  <si>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</si>
  <si>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</si>
  <si>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</si>
  <si>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</si>
  <si>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</si>
  <si>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</si>
  <si>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</si>
  <si>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</si>
  <si>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</si>
  <si>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</si>
  <si>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</si>
  <si>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</si>
  <si>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</si>
  <si>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</si>
  <si>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</si>
  <si>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</si>
  <si>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</si>
  <si>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</si>
  <si>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</si>
  <si>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</si>
  <si>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</si>
  <si>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</si>
  <si>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</si>
  <si>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</si>
  <si>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</si>
  <si>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</si>
  <si>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</si>
  <si>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</si>
  <si>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</si>
  <si>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</si>
  <si>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</si>
  <si>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</si>
  <si>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</si>
  <si>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</si>
  <si>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</si>
  <si>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</si>
  <si>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</si>
  <si>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</si>
  <si>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</si>
  <si>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</si>
  <si>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</si>
  <si>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</si>
  <si>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</si>
  <si>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</si>
  <si>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</si>
  <si>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</si>
  <si>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</si>
  <si>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</si>
  <si>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</si>
  <si>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</si>
  <si>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</si>
  <si>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</si>
  <si>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</si>
  <si>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</si>
  <si>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</si>
  <si>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</si>
  <si>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</si>
  <si>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</si>
  <si>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</si>
  <si>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</si>
  <si>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</si>
  <si>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</si>
  <si>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</si>
  <si>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</si>
  <si>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</si>
  <si>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</si>
  <si>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</si>
  <si>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</si>
  <si>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</si>
  <si>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</si>
  <si>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</si>
  <si>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</si>
  <si>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</si>
  <si>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</si>
  <si>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</si>
  <si>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</si>
  <si>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</si>
  <si>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</si>
  <si>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</si>
  <si>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</si>
  <si>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</si>
  <si>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</si>
  <si>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</si>
  <si>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</si>
  <si>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</si>
  <si>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</si>
  <si>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</si>
  <si>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</si>
  <si>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</si>
  <si>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</si>
  <si>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</si>
  <si>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</si>
  <si>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</si>
  <si>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</si>
  <si>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</si>
  <si>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</si>
  <si>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</si>
  <si>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</si>
  <si>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</si>
  <si>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</si>
  <si>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</si>
  <si>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</si>
  <si>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</si>
  <si>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</si>
  <si>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</si>
  <si>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</si>
  <si>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</si>
  <si>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</si>
  <si>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</si>
  <si>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</si>
  <si>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</si>
  <si>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</si>
  <si>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</si>
  <si>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</si>
  <si>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</si>
  <si>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</si>
  <si>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</si>
  <si>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</si>
  <si>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</si>
  <si>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</si>
  <si>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</si>
  <si>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</si>
  <si>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</si>
  <si>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</si>
  <si>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</si>
  <si>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</si>
  <si>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</si>
  <si>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</si>
  <si>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</si>
  <si>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</si>
  <si>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</si>
  <si>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</si>
  <si>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</si>
  <si>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</si>
  <si>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</si>
  <si>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</si>
  <si>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</si>
  <si>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</si>
  <si>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</si>
  <si>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</si>
  <si>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</si>
  <si>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</si>
  <si>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</si>
  <si>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</si>
  <si>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</si>
  <si>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</si>
  <si>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</si>
  <si>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</si>
  <si>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</si>
  <si>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</si>
  <si>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</si>
  <si>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</si>
  <si>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</si>
  <si>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</si>
  <si>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</si>
  <si>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</si>
  <si>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</si>
  <si>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</si>
  <si>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</si>
  <si>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</si>
  <si>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</si>
  <si>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</si>
  <si>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</si>
  <si>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</si>
  <si>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</si>
  <si>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</si>
  <si>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</si>
  <si>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</si>
  <si>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</si>
  <si>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</si>
  <si>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</si>
  <si>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</si>
  <si>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</si>
  <si>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</si>
  <si>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</si>
  <si>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</si>
  <si>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</si>
  <si>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</si>
  <si>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</si>
  <si>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</si>
  <si>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</si>
  <si>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</si>
  <si>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</si>
  <si>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</si>
  <si>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</si>
  <si>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</si>
  <si>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</si>
  <si>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</si>
  <si>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</si>
  <si>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</si>
  <si>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</si>
  <si>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</si>
  <si>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</si>
  <si>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</si>
  <si>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</si>
  <si>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</si>
  <si>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</si>
  <si>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</si>
  <si>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</si>
  <si>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</si>
  <si>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</si>
  <si>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</si>
  <si>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</si>
  <si>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</si>
  <si>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</si>
  <si>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</si>
  <si>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</si>
  <si>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</si>
  <si>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</si>
  <si>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</si>
  <si>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</si>
  <si>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</si>
  <si>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</si>
  <si>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</si>
  <si>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</si>
  <si>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</si>
  <si>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</si>
  <si>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</si>
  <si>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</si>
  <si>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</si>
  <si>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</si>
  <si>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</si>
  <si>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</si>
  <si>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</si>
  <si>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</si>
  <si>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</si>
  <si>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</si>
  <si>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</si>
  <si>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</si>
  <si>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</si>
  <si>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</si>
  <si>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</si>
  <si>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</si>
  <si>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</si>
  <si>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</si>
  <si>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</si>
  <si>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</si>
  <si>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</si>
  <si>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</si>
  <si>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</si>
  <si>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</si>
  <si>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</si>
  <si>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</si>
  <si>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</si>
  <si>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</si>
  <si>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</si>
  <si>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</si>
  <si>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</si>
  <si>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</si>
  <si>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</si>
  <si>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</si>
  <si>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</si>
  <si>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</si>
  <si>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</si>
  <si>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</si>
  <si>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</si>
  <si>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</si>
  <si>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</si>
  <si>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</si>
  <si>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</si>
  <si>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</si>
  <si>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</si>
  <si>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</si>
  <si>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</si>
  <si>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</si>
  <si>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</si>
  <si>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</si>
  <si>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</si>
  <si>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</si>
  <si>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</si>
  <si>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</si>
  <si>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</si>
  <si>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</si>
  <si>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</si>
  <si>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</si>
  <si>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</si>
  <si>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</si>
  <si>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</si>
  <si>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</si>
  <si>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</si>
  <si>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</si>
  <si>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</si>
  <si>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</si>
  <si>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</si>
  <si>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</si>
  <si>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</si>
  <si>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</si>
  <si>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</si>
  <si>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</si>
  <si>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</si>
  <si>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</si>
  <si>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</si>
  <si>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</si>
  <si>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</si>
  <si>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</si>
  <si>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</si>
  <si>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</si>
  <si>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</si>
  <si>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</si>
  <si>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</si>
  <si>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</si>
  <si>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</si>
  <si>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</si>
  <si>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</si>
  <si>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</si>
  <si>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</si>
  <si>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</si>
  <si>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</si>
  <si>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</si>
  <si>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</si>
  <si>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</si>
  <si>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</si>
  <si>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</si>
  <si>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</si>
  <si>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</si>
  <si>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</si>
  <si>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</si>
  <si>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</si>
  <si>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</si>
  <si>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</si>
  <si>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</si>
  <si>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</si>
  <si>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</si>
  <si>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</si>
  <si>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</si>
  <si>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</si>
  <si>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</si>
  <si>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</si>
  <si>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</si>
  <si>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</si>
  <si>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</si>
  <si>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</si>
  <si>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</si>
  <si>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</si>
  <si>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</si>
  <si>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</si>
  <si>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</si>
  <si>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</si>
  <si>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</si>
  <si>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</si>
  <si>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</si>
  <si>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</si>
  <si>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</si>
  <si>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</si>
  <si>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</si>
  <si>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</si>
  <si>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</si>
  <si>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</si>
  <si>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</si>
  <si>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</si>
  <si>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</si>
  <si>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</si>
  <si>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</si>
  <si>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</si>
  <si>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</si>
  <si>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</si>
  <si>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</si>
  <si>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</si>
  <si>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</si>
  <si>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</si>
  <si>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</si>
  <si>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</si>
  <si>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</si>
  <si>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</si>
  <si>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</si>
  <si>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</si>
  <si>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</si>
  <si>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</si>
  <si>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</si>
  <si>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</si>
  <si>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</si>
  <si>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</si>
  <si>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</si>
  <si>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</si>
  <si>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</si>
  <si>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</si>
  <si>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</si>
  <si>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</si>
  <si>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</si>
  <si>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</si>
  <si>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</si>
  <si>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</si>
  <si>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</si>
  <si>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</si>
  <si>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</si>
  <si>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</si>
  <si>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</si>
  <si>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</si>
  <si>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</si>
  <si>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</si>
  <si>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</si>
  <si>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</si>
  <si>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</si>
  <si>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</si>
  <si>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</si>
  <si>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</si>
  <si>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</si>
  <si>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</si>
  <si>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</si>
  <si>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</si>
  <si>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</si>
  <si>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</si>
  <si>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</si>
  <si>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</si>
  <si>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</si>
  <si>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</si>
  <si>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</si>
  <si>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</si>
  <si>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</si>
  <si>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</si>
  <si>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</si>
  <si>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</si>
  <si>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</si>
  <si>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</si>
  <si>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</si>
  <si>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</si>
  <si>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</si>
  <si>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</si>
  <si>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</si>
  <si>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</si>
  <si>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</si>
  <si>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</si>
  <si>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</si>
  <si>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</si>
  <si>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</si>
  <si>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</si>
  <si>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</si>
  <si>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</si>
  <si>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</si>
  <si>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</si>
  <si>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</si>
  <si>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</si>
  <si>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</si>
  <si>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</si>
  <si>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</si>
  <si>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</si>
  <si>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</si>
  <si>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</si>
  <si>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</si>
  <si>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</si>
  <si>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</si>
  <si>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</si>
  <si>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</si>
  <si>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</si>
  <si>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</si>
  <si>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</si>
  <si>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</si>
  <si>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</si>
  <si>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</si>
  <si>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</si>
  <si>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</si>
  <si>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</si>
  <si>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</si>
  <si>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</si>
  <si>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</si>
  <si>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</si>
  <si>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</si>
  <si>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</si>
  <si>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</si>
  <si>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</si>
  <si>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</si>
  <si>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</si>
  <si>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</si>
  <si>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</si>
  <si>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</si>
  <si>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</si>
  <si>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</si>
  <si>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</si>
  <si>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</si>
  <si>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</si>
  <si>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</si>
  <si>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</si>
  <si>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</si>
  <si>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</si>
  <si>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</si>
  <si>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</si>
  <si>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</si>
  <si>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</si>
  <si>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</si>
  <si>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</si>
  <si>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</si>
  <si>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</si>
  <si>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</si>
  <si>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</si>
  <si>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</si>
  <si>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</si>
  <si>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</si>
  <si>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</si>
  <si>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</si>
  <si>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</si>
  <si>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</si>
  <si>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</si>
  <si>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</si>
  <si>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</si>
  <si>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</si>
  <si>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</si>
  <si>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</si>
  <si>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</si>
  <si>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</si>
  <si>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</si>
  <si>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</si>
  <si>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</si>
  <si>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</si>
  <si>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</si>
  <si>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</si>
  <si>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</si>
  <si>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</si>
  <si>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</si>
  <si>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</si>
  <si>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</si>
  <si>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</si>
  <si>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</si>
  <si>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</si>
  <si>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</si>
  <si>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</si>
  <si>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</si>
  <si>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</si>
  <si>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</si>
  <si>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</si>
  <si>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</si>
  <si>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</si>
  <si>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</si>
  <si>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</si>
  <si>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</si>
  <si>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</si>
  <si>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</si>
  <si>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</si>
  <si>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</si>
  <si>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</si>
  <si>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</si>
  <si>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</si>
  <si>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</si>
  <si>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</si>
  <si>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</si>
  <si>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</si>
  <si>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</si>
  <si>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</si>
  <si>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</si>
  <si>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</si>
  <si>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</si>
  <si>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</si>
  <si>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</si>
  <si>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</si>
  <si>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</si>
  <si>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</si>
  <si>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</si>
  <si>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</si>
  <si>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</si>
  <si>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</si>
  <si>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</si>
  <si>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</si>
  <si>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</si>
  <si>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</si>
  <si>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</si>
  <si>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</si>
  <si>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</si>
  <si>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</si>
  <si>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</si>
  <si>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</si>
  <si>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</si>
  <si>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</si>
  <si>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</si>
  <si>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</si>
  <si>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</si>
  <si>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</si>
  <si>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</si>
  <si>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</si>
  <si>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</si>
  <si>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</si>
  <si>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</si>
  <si>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</si>
  <si>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</si>
  <si>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</si>
  <si>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</si>
  <si>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</si>
  <si>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</si>
  <si>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</si>
  <si>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</si>
  <si>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</si>
  <si>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</si>
  <si>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</si>
  <si>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</si>
  <si>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</si>
  <si>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</si>
  <si>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</si>
  <si>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</si>
  <si>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</si>
  <si>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</si>
  <si>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</si>
  <si>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</si>
  <si>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</si>
  <si>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</si>
  <si>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</si>
  <si>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</si>
  <si>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</si>
  <si>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</si>
  <si>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</si>
  <si>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</si>
  <si>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</si>
  <si>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</si>
  <si>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</si>
  <si>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</si>
  <si>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</si>
  <si>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</si>
  <si>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</si>
  <si>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</si>
  <si>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</si>
  <si>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</si>
  <si>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</si>
  <si>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</si>
  <si>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</si>
  <si>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</si>
  <si>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</si>
  <si>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</si>
  <si>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</si>
  <si>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</si>
  <si>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</si>
  <si>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</si>
  <si>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</si>
  <si>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</si>
  <si>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</si>
  <si>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</si>
  <si>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</si>
  <si>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</si>
  <si>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</si>
  <si>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</si>
  <si>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</si>
  <si>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</si>
  <si>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</si>
  <si>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</si>
  <si>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</si>
  <si>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</si>
  <si>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</si>
  <si>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</si>
  <si>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</si>
  <si>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</si>
  <si>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</si>
  <si>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</si>
  <si>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</si>
  <si>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</si>
  <si>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</si>
  <si>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</si>
  <si>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</si>
  <si>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</si>
  <si>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</si>
  <si>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</si>
  <si>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</si>
  <si>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</si>
  <si>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</si>
  <si>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</si>
  <si>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</si>
  <si>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</si>
  <si>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</si>
  <si>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</si>
  <si>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</si>
  <si>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</si>
  <si>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</si>
  <si>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</si>
  <si>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</si>
  <si>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</si>
  <si>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</si>
  <si>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</si>
  <si>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</si>
  <si>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</si>
  <si>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</si>
  <si>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</si>
  <si>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</si>
  <si>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</si>
  <si>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</si>
  <si>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</si>
  <si>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</si>
  <si>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</si>
  <si>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</si>
  <si>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</si>
  <si>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</si>
  <si>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</si>
  <si>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</si>
  <si>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</si>
  <si>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</si>
  <si>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</si>
  <si>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</si>
  <si>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</si>
  <si>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</si>
  <si>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</si>
  <si>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</si>
  <si>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</si>
  <si>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</si>
  <si>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</si>
  <si>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</si>
  <si>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</si>
  <si>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</si>
  <si>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</si>
  <si>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</si>
  <si>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</si>
  <si>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</si>
  <si>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</si>
  <si>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</si>
  <si>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</si>
  <si>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</si>
  <si>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</si>
  <si>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</si>
  <si>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</si>
  <si>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</si>
  <si>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</si>
  <si>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</si>
  <si>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</si>
  <si>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</si>
  <si>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</si>
  <si>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</si>
  <si>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</si>
  <si>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</si>
  <si>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</si>
  <si>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</si>
  <si>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</si>
  <si>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</si>
  <si>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</si>
  <si>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</si>
  <si>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</si>
  <si>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</si>
  <si>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</si>
  <si>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</si>
  <si>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</si>
  <si>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</si>
  <si>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</si>
  <si>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</si>
  <si>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</si>
  <si>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</si>
  <si>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</si>
  <si>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</si>
  <si>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</si>
  <si>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</si>
  <si>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</si>
  <si>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</si>
  <si>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</si>
  <si>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</si>
  <si>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</si>
  <si>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</si>
  <si>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</si>
  <si>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</si>
  <si>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</si>
  <si>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</si>
  <si>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</si>
  <si>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</si>
  <si>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</si>
  <si>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</si>
  <si>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</si>
  <si>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</si>
  <si>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</si>
  <si>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</si>
  <si>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</si>
  <si>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</si>
  <si>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</si>
  <si>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</si>
  <si>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</si>
  <si>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</si>
  <si>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</si>
  <si>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</si>
  <si>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</si>
  <si>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</si>
  <si>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</si>
  <si>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</si>
  <si>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</si>
  <si>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</si>
  <si>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</si>
  <si>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</si>
  <si>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</si>
  <si>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</si>
  <si>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</si>
  <si>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</si>
  <si>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</si>
  <si>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</si>
  <si>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</si>
  <si>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</si>
  <si>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</si>
  <si>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</si>
  <si>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</si>
  <si>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</si>
  <si>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</si>
  <si>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</si>
  <si>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</si>
  <si>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</si>
  <si>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</si>
  <si>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</si>
  <si>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</si>
  <si>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</si>
  <si>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</si>
  <si>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</si>
  <si>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</si>
  <si>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</si>
  <si>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</si>
  <si>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</si>
  <si>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</si>
  <si>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</si>
  <si>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</si>
  <si>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</si>
  <si>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</si>
  <si>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</si>
  <si>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</si>
  <si>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</si>
  <si>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</si>
  <si>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</si>
  <si>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</si>
  <si>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</si>
  <si>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</si>
  <si>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</si>
  <si>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</si>
  <si>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</si>
  <si>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</si>
  <si>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</si>
  <si>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</si>
  <si>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</si>
  <si>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</si>
  <si>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</si>
  <si>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</si>
  <si>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</si>
  <si>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</si>
  <si>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</si>
  <si>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</si>
  <si>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</si>
  <si>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</si>
  <si>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</si>
  <si>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</si>
  <si>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</si>
  <si>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</si>
  <si>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</si>
  <si>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</si>
  <si>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</si>
  <si>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</si>
  <si>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</si>
  <si>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</si>
  <si>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</si>
  <si>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</si>
  <si>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</si>
  <si>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</si>
  <si>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</si>
  <si>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</si>
  <si>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</si>
  <si>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</si>
  <si>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</si>
  <si>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</si>
  <si>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</si>
  <si>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</si>
  <si>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</si>
  <si>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</si>
  <si>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</si>
  <si>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</si>
  <si>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</si>
  <si>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</si>
  <si>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</si>
  <si>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</si>
  <si>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</si>
  <si>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</si>
  <si>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</si>
  <si>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</si>
  <si>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</si>
  <si>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</si>
  <si>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</si>
  <si>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</si>
  <si>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</si>
  <si>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</si>
  <si>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</si>
  <si>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</si>
  <si>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</si>
  <si>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</si>
  <si>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</si>
  <si>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</si>
  <si>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</si>
  <si>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</si>
  <si>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</si>
  <si>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</si>
  <si>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</si>
  <si>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</si>
  <si>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</si>
  <si>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</si>
  <si>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</si>
  <si>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</si>
  <si>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</si>
  <si>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</si>
  <si>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</si>
  <si>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</si>
  <si>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</si>
  <si>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</si>
  <si>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</si>
  <si>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</si>
  <si>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</si>
  <si>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</si>
  <si>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</si>
  <si>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</si>
  <si>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</si>
  <si>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</si>
  <si>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</si>
  <si>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</si>
  <si>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</si>
  <si>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</si>
  <si>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</si>
  <si>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</si>
  <si>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</si>
  <si>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</si>
  <si>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</si>
  <si>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</si>
  <si>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</si>
  <si>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</si>
  <si>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</si>
  <si>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</si>
  <si>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</si>
  <si>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</si>
  <si>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</si>
  <si>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</si>
  <si>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</si>
  <si>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</si>
  <si>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</si>
  <si>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</si>
  <si>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</si>
  <si>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</si>
  <si>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</si>
  <si>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</si>
  <si>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</si>
  <si>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</si>
  <si>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</si>
  <si>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</si>
  <si>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</si>
  <si>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</si>
  <si>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</si>
  <si>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</si>
  <si>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</si>
  <si>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</si>
  <si>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</si>
  <si>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</si>
  <si>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</si>
  <si>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</si>
  <si>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</si>
  <si>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</si>
  <si>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</si>
  <si>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</si>
  <si>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</si>
  <si>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</si>
  <si>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</si>
  <si>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</si>
  <si>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</si>
  <si>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</si>
  <si>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</si>
  <si>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</si>
  <si>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</si>
  <si>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</si>
  <si>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</si>
  <si>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</si>
  <si>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</si>
  <si>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</si>
  <si>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</si>
  <si>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</si>
  <si>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</si>
  <si>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</si>
  <si>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</si>
  <si>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</si>
  <si>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</si>
  <si>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</si>
  <si>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</si>
  <si>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</si>
  <si>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</si>
  <si>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</si>
  <si>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</si>
  <si>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</si>
  <si>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</si>
  <si>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</si>
  <si>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</si>
  <si>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</si>
  <si>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</si>
  <si>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</si>
  <si>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</si>
  <si>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</si>
  <si>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</si>
  <si>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</si>
  <si>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</si>
  <si>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</si>
  <si>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</si>
  <si>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</si>
  <si>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</si>
  <si>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</si>
  <si>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</si>
  <si>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</si>
  <si>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</si>
  <si>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</si>
  <si>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</si>
  <si>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</si>
  <si>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</si>
  <si>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</si>
  <si>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</si>
  <si>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</si>
  <si>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</si>
  <si>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</si>
  <si>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</si>
  <si>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</si>
  <si>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</si>
  <si>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</si>
  <si>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</si>
  <si>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</si>
  <si>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</si>
  <si>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</si>
  <si>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</si>
  <si>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</si>
  <si>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</si>
  <si>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</si>
  <si>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</si>
  <si>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</si>
  <si>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</si>
  <si>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</si>
  <si>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</si>
  <si>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</si>
  <si>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</si>
  <si>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</si>
  <si>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</si>
  <si>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</si>
  <si>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</si>
  <si>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</si>
  <si>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</si>
  <si>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</si>
  <si>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</si>
  <si>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</si>
  <si>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</si>
  <si>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</si>
  <si>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</si>
  <si>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</si>
  <si>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</si>
  <si>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</si>
  <si>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</si>
  <si>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</si>
  <si>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</si>
  <si>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</si>
  <si>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</si>
  <si>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</si>
  <si>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</si>
  <si>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</si>
  <si>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</si>
  <si>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</si>
  <si>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</si>
  <si>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</si>
  <si>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</si>
  <si>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</si>
  <si>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</si>
  <si>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</si>
  <si>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</si>
  <si>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</si>
  <si>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</si>
  <si>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</si>
  <si>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</si>
  <si>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</si>
  <si>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</si>
  <si>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</si>
  <si>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</si>
  <si>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</si>
  <si>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</si>
  <si>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</si>
  <si>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</si>
  <si>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</si>
  <si>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</si>
  <si>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</si>
  <si>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</si>
  <si>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</si>
  <si>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</si>
  <si>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</si>
  <si>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</si>
  <si>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</si>
  <si>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</si>
  <si>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</si>
  <si>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</si>
  <si>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</si>
  <si>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</si>
  <si>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</si>
  <si>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</si>
  <si>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</si>
  <si>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</si>
  <si>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</si>
  <si>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</si>
  <si>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</si>
  <si>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</si>
  <si>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</si>
  <si>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</si>
  <si>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</si>
  <si>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</si>
  <si>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</si>
  <si>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</si>
  <si>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</si>
  <si>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</si>
  <si>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</si>
  <si>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</si>
  <si>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</si>
  <si>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</si>
  <si>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</si>
  <si>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</si>
  <si>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</si>
  <si>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</si>
  <si>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</si>
  <si>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</si>
  <si>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</si>
  <si>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</si>
  <si>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</si>
  <si>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</si>
  <si>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</si>
  <si>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</si>
  <si>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</si>
  <si>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</si>
  <si>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</si>
  <si>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</si>
  <si>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</si>
  <si>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</si>
  <si>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</si>
  <si>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</si>
  <si>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</si>
  <si>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</si>
  <si>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</si>
  <si>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</si>
  <si>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</si>
  <si>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</si>
  <si>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</si>
  <si>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</si>
  <si>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</si>
  <si>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</si>
  <si>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</si>
  <si>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</si>
  <si>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</si>
  <si>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</si>
  <si>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</si>
  <si>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</si>
  <si>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</si>
  <si>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</si>
  <si>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</si>
  <si>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</si>
  <si>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</si>
  <si>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</si>
  <si>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</si>
  <si>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</si>
  <si>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</si>
  <si>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</si>
  <si>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</si>
  <si>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</si>
  <si>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</si>
  <si>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</si>
  <si>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</si>
  <si>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</si>
  <si>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</si>
  <si>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</si>
  <si>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</si>
  <si>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</si>
  <si>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</si>
  <si>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</si>
  <si>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</si>
  <si>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</si>
  <si>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</si>
  <si>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</si>
  <si>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</si>
  <si>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</si>
  <si>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</si>
  <si>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</si>
  <si>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</si>
  <si>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</si>
  <si>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</si>
  <si>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</si>
  <si>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</si>
  <si>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</si>
  <si>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</si>
  <si>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</si>
  <si>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</si>
  <si>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</si>
  <si>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</si>
  <si>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</si>
  <si>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</si>
  <si>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</si>
  <si>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</si>
  <si>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</si>
  <si>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</si>
  <si>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</si>
  <si>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</si>
  <si>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</si>
  <si>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</si>
  <si>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</si>
  <si>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</si>
  <si>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</si>
  <si>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</si>
  <si>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</si>
  <si>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</si>
  <si>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</si>
  <si>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</si>
  <si>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</si>
  <si>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</si>
  <si>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</si>
  <si>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</si>
  <si>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</si>
  <si>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</si>
  <si>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</si>
  <si>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</si>
  <si>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</si>
  <si>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</si>
  <si>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</si>
  <si>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</si>
  <si>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</si>
  <si>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</si>
  <si>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</si>
  <si>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</si>
  <si>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</si>
  <si>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</si>
  <si>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</si>
  <si>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</si>
  <si>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</si>
  <si>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</si>
  <si>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</si>
  <si>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</si>
  <si>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</si>
  <si>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</si>
  <si>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</si>
  <si>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</si>
  <si>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</si>
  <si>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</si>
  <si>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</si>
  <si>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</si>
  <si>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</si>
  <si>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</si>
  <si>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</si>
  <si>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</si>
  <si>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</si>
  <si>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</si>
  <si>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</si>
  <si>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</si>
  <si>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</si>
  <si>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</si>
  <si>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</si>
  <si>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</si>
  <si>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</si>
  <si>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</si>
  <si>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</si>
  <si>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</si>
  <si>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</si>
  <si>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</si>
  <si>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</si>
  <si>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</si>
  <si>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</si>
  <si>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</si>
  <si>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</si>
  <si>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</si>
  <si>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</si>
  <si>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</si>
  <si>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</si>
  <si>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</si>
  <si>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</si>
  <si>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</si>
  <si>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</si>
  <si>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</si>
  <si>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</si>
  <si>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</si>
  <si>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</si>
  <si>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</si>
  <si>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</si>
  <si>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</si>
  <si>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</si>
  <si>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</si>
  <si>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</si>
  <si>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</si>
  <si>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</si>
  <si>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</si>
  <si>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</si>
  <si>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</si>
  <si>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</si>
  <si>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</si>
  <si>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</si>
  <si>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</si>
  <si>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</si>
  <si>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</si>
  <si>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</si>
  <si>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</si>
  <si>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</si>
  <si>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</si>
  <si>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</si>
  <si>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</si>
  <si>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</si>
  <si>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</si>
  <si>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</si>
  <si>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</si>
  <si>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</si>
  <si>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</si>
  <si>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</si>
  <si>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</si>
  <si>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</si>
  <si>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</si>
  <si>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</si>
  <si>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</si>
  <si>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</si>
  <si>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</si>
  <si>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</si>
  <si>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</si>
  <si>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</si>
  <si>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</si>
  <si>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</si>
  <si>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</si>
  <si>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</si>
  <si>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</si>
  <si>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</si>
  <si>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</si>
  <si>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</si>
  <si>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</si>
  <si>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</si>
  <si>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</si>
  <si>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</si>
  <si>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</si>
  <si>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</si>
  <si>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</si>
  <si>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</si>
  <si>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</si>
  <si>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</si>
  <si>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</si>
  <si>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</si>
  <si>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</si>
  <si>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</si>
  <si>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</si>
  <si>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</si>
  <si>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</si>
  <si>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</si>
  <si>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</si>
  <si>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</si>
  <si>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</si>
  <si>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</si>
  <si>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</si>
  <si>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</si>
  <si>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</si>
  <si>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</si>
  <si>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</si>
  <si>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</si>
  <si>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</si>
  <si>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</si>
  <si>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</si>
  <si>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</si>
  <si>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</si>
  <si>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</si>
  <si>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</si>
  <si>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</si>
  <si>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</si>
  <si>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</si>
  <si>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</si>
  <si>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</si>
  <si>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</si>
  <si>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</si>
  <si>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</si>
  <si>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</si>
  <si>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</si>
  <si>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</si>
  <si>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</si>
  <si>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</si>
  <si>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</si>
  <si>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</si>
  <si>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</si>
  <si>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</si>
  <si>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</si>
  <si>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</si>
  <si>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</si>
  <si>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</si>
  <si>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</si>
  <si>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</si>
  <si>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</si>
  <si>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</si>
  <si>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</si>
  <si>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</si>
  <si>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</si>
  <si>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</si>
  <si>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</si>
  <si>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</si>
  <si>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</si>
  <si>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</si>
  <si>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</si>
  <si>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</si>
  <si>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</si>
  <si>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</si>
  <si>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</si>
  <si>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</si>
  <si>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</si>
  <si>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</si>
  <si>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</si>
  <si>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</si>
  <si>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</si>
  <si>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</si>
  <si>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</si>
  <si>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</si>
  <si>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</si>
  <si>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</si>
  <si>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</si>
  <si>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</si>
  <si>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</si>
  <si>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</si>
  <si>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</si>
  <si>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</si>
  <si>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</si>
  <si>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</si>
  <si>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</si>
  <si>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</si>
  <si>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</si>
  <si>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</si>
  <si>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</si>
  <si>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</si>
  <si>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</si>
  <si>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</si>
  <si>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</si>
  <si>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</si>
  <si>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</si>
  <si>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</si>
  <si>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</si>
  <si>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</si>
  <si>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</si>
  <si>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</si>
  <si>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</si>
  <si>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</si>
  <si>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</si>
  <si>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</si>
  <si>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</si>
  <si>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</si>
  <si>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</si>
  <si>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</si>
  <si>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</si>
  <si>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</si>
  <si>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</si>
  <si>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</si>
  <si>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</si>
  <si>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</si>
  <si>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</si>
  <si>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</si>
  <si>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</si>
  <si>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</si>
  <si>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</si>
  <si>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</si>
  <si>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</si>
  <si>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</si>
  <si>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</si>
  <si>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</si>
  <si>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</si>
  <si>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</si>
  <si>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</si>
  <si>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</si>
  <si>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</si>
  <si>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</si>
  <si>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</si>
  <si>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</si>
  <si>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</si>
  <si>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</si>
  <si>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</si>
  <si>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</si>
  <si>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</si>
  <si>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</si>
  <si>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</si>
  <si>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</si>
  <si>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</si>
  <si>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</si>
  <si>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</si>
  <si>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</si>
  <si>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</si>
  <si>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</si>
  <si>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</si>
  <si>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</si>
  <si>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</si>
  <si>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</si>
  <si>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</si>
  <si>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</si>
  <si>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</si>
  <si>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</si>
  <si>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</si>
  <si>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</si>
  <si>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</si>
  <si>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</si>
  <si>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</si>
  <si>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</si>
  <si>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</si>
  <si>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</si>
  <si>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</si>
  <si>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</si>
  <si>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</si>
  <si>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</si>
  <si>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</si>
  <si>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</si>
  <si>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</si>
  <si>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</si>
  <si>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</si>
  <si>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</si>
  <si>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</si>
  <si>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</si>
  <si>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</si>
  <si>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</si>
  <si>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</si>
  <si>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</si>
  <si>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</si>
  <si>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</si>
  <si>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</si>
  <si>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</si>
  <si>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</si>
  <si>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</si>
  <si>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</si>
  <si>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</si>
  <si>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</si>
  <si>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</si>
  <si>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</si>
  <si>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</si>
  <si>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</si>
  <si>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</si>
  <si>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</si>
  <si>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</si>
  <si>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</si>
  <si>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</si>
  <si>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</si>
  <si>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</si>
  <si>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</si>
  <si>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</si>
  <si>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</si>
  <si>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</si>
  <si>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</si>
  <si>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</si>
  <si>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</si>
  <si>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</si>
  <si>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</si>
  <si>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</si>
  <si>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</si>
  <si>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</si>
  <si>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</si>
  <si>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</si>
  <si>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</si>
  <si>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</si>
  <si>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</si>
  <si>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</si>
  <si>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</si>
  <si>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</si>
  <si>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</si>
  <si>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</si>
  <si>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</si>
  <si>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</si>
  <si>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</si>
  <si>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</si>
  <si>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</si>
  <si>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</si>
  <si>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</si>
  <si>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</si>
  <si>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</si>
  <si>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</si>
  <si>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</si>
  <si>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</si>
  <si>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</si>
  <si>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</si>
  <si>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</si>
  <si>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</si>
  <si>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</si>
  <si>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</si>
  <si>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</si>
  <si>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</si>
  <si>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</si>
  <si>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</si>
  <si>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</si>
  <si>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</si>
  <si>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</si>
  <si>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</si>
  <si>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</si>
  <si>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</si>
  <si>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</si>
  <si>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</si>
  <si>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</si>
  <si>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</si>
  <si>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</si>
  <si>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</si>
  <si>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</si>
  <si>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</si>
  <si>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</si>
  <si>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</si>
  <si>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</si>
  <si>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</si>
  <si>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</si>
  <si>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</si>
  <si>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</si>
  <si>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</si>
  <si>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</si>
  <si>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</si>
  <si>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</si>
  <si>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</si>
  <si>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</si>
  <si>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</si>
  <si>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</si>
  <si>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</si>
  <si>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</si>
  <si>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</si>
  <si>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</si>
  <si>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</si>
  <si>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</si>
  <si>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</si>
  <si>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</si>
  <si>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</si>
  <si>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</si>
  <si>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</si>
  <si>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</si>
  <si>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</si>
  <si>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</si>
  <si>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</si>
  <si>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</si>
  <si>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</si>
  <si>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</si>
  <si>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</si>
  <si>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</si>
  <si>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</si>
  <si>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</si>
  <si>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</si>
  <si>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</si>
  <si>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</si>
  <si>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</si>
  <si>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</si>
  <si>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</si>
  <si>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</si>
  <si>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</si>
  <si>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</si>
  <si>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</si>
  <si>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</si>
  <si>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</si>
  <si>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</si>
  <si>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</si>
  <si>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</si>
  <si>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</si>
  <si>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</si>
  <si>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</si>
  <si>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</si>
  <si>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</si>
  <si>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</si>
  <si>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</si>
  <si>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</si>
  <si>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</si>
  <si>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</si>
  <si>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</si>
  <si>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</si>
  <si>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</si>
  <si>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</si>
  <si>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</si>
  <si>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</si>
  <si>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</si>
  <si>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</si>
  <si>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</si>
  <si>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</si>
  <si>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</si>
  <si>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</si>
  <si>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</si>
  <si>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</si>
  <si>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</si>
  <si>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</si>
  <si>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</si>
  <si>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</si>
  <si>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</si>
  <si>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</si>
  <si>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</si>
  <si>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</si>
  <si>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</si>
  <si>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</si>
  <si>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</si>
  <si>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</si>
  <si>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</si>
  <si>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</si>
  <si>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</si>
  <si>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</si>
  <si>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</si>
  <si>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</si>
  <si>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</si>
  <si>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</si>
  <si>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</si>
  <si>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</si>
  <si>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</si>
  <si>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</si>
  <si>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</si>
  <si>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</si>
  <si>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</si>
  <si>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</si>
  <si>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</si>
  <si>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</si>
  <si>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</si>
  <si>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</si>
  <si>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</si>
  <si>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</si>
  <si>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</si>
  <si>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</si>
  <si>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</si>
  <si>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</si>
  <si>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</si>
  <si>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</si>
  <si>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</si>
  <si>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</si>
  <si>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</si>
  <si>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</si>
  <si>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</si>
  <si>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</si>
  <si>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</si>
  <si>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</si>
  <si>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</si>
  <si>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</si>
  <si>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</si>
  <si>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</si>
  <si>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</si>
  <si>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</si>
  <si>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</si>
  <si>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</si>
  <si>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</si>
  <si>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</si>
  <si>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</si>
  <si>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</si>
  <si>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</si>
  <si>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</si>
  <si>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</si>
  <si>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</si>
  <si>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</si>
  <si>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</si>
  <si>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</si>
  <si>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</si>
  <si>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</si>
  <si>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</si>
  <si>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</si>
  <si>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</si>
  <si>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</si>
  <si>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</si>
  <si>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</si>
  <si>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</si>
  <si>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</si>
  <si>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</si>
  <si>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</si>
  <si>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</si>
  <si>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</si>
  <si>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</si>
  <si>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</si>
  <si>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</si>
  <si>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</si>
  <si>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</si>
  <si>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</si>
  <si>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</si>
  <si>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</si>
  <si>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</si>
  <si>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</si>
  <si>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</si>
  <si>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</si>
  <si>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</si>
  <si>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</si>
  <si>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</si>
  <si>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</si>
  <si>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</si>
  <si>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</si>
  <si>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</si>
  <si>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</si>
  <si>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</si>
  <si>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</si>
  <si>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</si>
  <si>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</si>
  <si>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</si>
  <si>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</si>
  <si>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</si>
  <si>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</si>
  <si>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</si>
  <si>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</si>
  <si>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</si>
  <si>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</si>
  <si>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</si>
  <si>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</si>
  <si>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</si>
  <si>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</si>
  <si>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</si>
  <si>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</si>
  <si>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</si>
  <si>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</si>
  <si>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</si>
  <si>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</si>
  <si>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</si>
  <si>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</si>
  <si>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</si>
  <si>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</si>
  <si>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</si>
  <si>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</si>
  <si>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</si>
  <si>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</si>
  <si>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</si>
  <si>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</si>
  <si>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</si>
  <si>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</si>
  <si>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</si>
  <si>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</si>
  <si>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</si>
  <si>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</si>
  <si>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</si>
  <si>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</si>
  <si>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</si>
  <si>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</si>
  <si>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</si>
  <si>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</si>
  <si>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</si>
  <si>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</si>
  <si>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</si>
  <si>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</si>
  <si>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</si>
  <si>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</si>
  <si>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</si>
  <si>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</si>
  <si>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</si>
  <si>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</si>
  <si>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</si>
  <si>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</si>
  <si>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</si>
  <si>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</si>
  <si>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</si>
  <si>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</si>
  <si>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</si>
  <si>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</si>
  <si>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</si>
  <si>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</si>
  <si>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</si>
  <si>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</si>
  <si>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</si>
  <si>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</si>
  <si>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</si>
  <si>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</si>
  <si>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</si>
  <si>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</si>
  <si>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</si>
  <si>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</si>
  <si>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</si>
  <si>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</si>
  <si>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</si>
  <si>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</si>
  <si>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</si>
  <si>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</si>
  <si>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</si>
  <si>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</si>
  <si>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</si>
  <si>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</si>
  <si>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</si>
  <si>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</si>
  <si>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</si>
  <si>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</si>
  <si>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</si>
  <si>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</si>
  <si>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</si>
  <si>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</si>
  <si>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</si>
  <si>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</si>
  <si>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</si>
  <si>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</si>
  <si>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</si>
  <si>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</si>
  <si>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</si>
  <si>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</si>
  <si>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</si>
  <si>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</si>
  <si>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</si>
  <si>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</si>
  <si>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</si>
  <si>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</si>
  <si>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</si>
  <si>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</si>
  <si>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</si>
  <si>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</si>
  <si>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</si>
  <si>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</si>
  <si>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</si>
  <si>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</si>
  <si>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</si>
  <si>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</si>
  <si>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</si>
  <si>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</si>
  <si>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</si>
  <si>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</si>
  <si>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</si>
  <si>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</si>
  <si>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</si>
  <si>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</si>
  <si>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</si>
  <si>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</si>
  <si>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</si>
  <si>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</si>
  <si>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</si>
  <si>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</si>
  <si>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</si>
  <si>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</si>
  <si>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</si>
  <si>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</si>
  <si>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</si>
  <si>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</si>
  <si>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</si>
  <si>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</si>
  <si>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</si>
  <si>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</si>
  <si>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</si>
  <si>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</si>
  <si>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</si>
  <si>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</si>
  <si>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</si>
  <si>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</si>
  <si>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</si>
  <si>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</si>
  <si>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</si>
  <si>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</si>
  <si>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</si>
  <si>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</si>
  <si>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</si>
  <si>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</si>
  <si>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</si>
  <si>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</si>
  <si>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</si>
  <si>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</si>
  <si>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</si>
  <si>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</si>
  <si>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</si>
  <si>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</si>
  <si>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</si>
  <si>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</si>
  <si>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</si>
  <si>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</si>
  <si>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</si>
  <si>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</si>
  <si>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</si>
  <si>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</si>
  <si>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</si>
  <si>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</si>
  <si>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</si>
  <si>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</si>
  <si>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</si>
  <si>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</si>
  <si>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</si>
  <si>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</si>
  <si>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</si>
  <si>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</si>
  <si>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</si>
  <si>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</si>
  <si>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</si>
  <si>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</si>
  <si>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</si>
  <si>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</si>
  <si>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</si>
  <si>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</si>
  <si>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</si>
  <si>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</si>
  <si>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</si>
  <si>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</si>
  <si>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</si>
  <si>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</si>
  <si>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</si>
  <si>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</si>
  <si>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</si>
  <si>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</si>
  <si>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</si>
  <si>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</si>
  <si>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</si>
  <si>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</si>
  <si>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</si>
  <si>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</si>
  <si>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</si>
  <si>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</si>
  <si>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</si>
  <si>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</si>
  <si>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</si>
  <si>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</si>
  <si>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</si>
  <si>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</si>
  <si>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</si>
  <si>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</si>
  <si>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</si>
  <si>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</si>
  <si>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</si>
  <si>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</si>
  <si>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</si>
  <si>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</si>
  <si>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</si>
  <si>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</si>
  <si>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</si>
  <si>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</si>
  <si>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</si>
  <si>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</si>
  <si>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</si>
  <si>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</si>
  <si>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</si>
  <si>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</si>
  <si>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</si>
  <si>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</si>
  <si>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</si>
  <si>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</si>
  <si>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</si>
  <si>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</si>
  <si>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</si>
  <si>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</si>
  <si>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</si>
  <si>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</si>
  <si>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</si>
  <si>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</si>
  <si>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</si>
  <si>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</si>
  <si>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</si>
  <si>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</si>
  <si>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</si>
  <si>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</si>
  <si>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</si>
  <si>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</si>
  <si>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</si>
  <si>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</si>
  <si>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</si>
  <si>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</si>
  <si>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</si>
  <si>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</si>
  <si>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</si>
  <si>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</si>
  <si>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</si>
  <si>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</si>
  <si>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</si>
  <si>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</si>
  <si>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</si>
  <si>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</si>
  <si>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</si>
  <si>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</si>
  <si>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</si>
  <si>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</si>
  <si>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</si>
  <si>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</si>
  <si>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</si>
  <si>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</si>
  <si>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</si>
  <si>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</si>
  <si>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</si>
  <si>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</si>
  <si>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</si>
  <si>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</si>
  <si>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</si>
  <si>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</si>
  <si>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</si>
  <si>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</si>
  <si>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</si>
  <si>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</si>
  <si>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</si>
  <si>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</si>
  <si>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</si>
  <si>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</si>
  <si>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</si>
  <si>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</si>
  <si>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</si>
  <si>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</si>
  <si>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</si>
  <si>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</si>
  <si>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</si>
  <si>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</si>
  <si>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</si>
  <si>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</si>
  <si>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</si>
  <si>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</si>
  <si>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</si>
  <si>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</si>
  <si>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</si>
  <si>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</si>
  <si>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</si>
  <si>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</si>
  <si>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</si>
  <si>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</si>
  <si>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</si>
  <si>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</si>
  <si>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</si>
  <si>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</si>
  <si>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</si>
  <si>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</si>
  <si>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</si>
  <si>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</si>
  <si>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</si>
  <si>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</si>
  <si>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</si>
  <si>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</si>
  <si>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</si>
  <si>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</si>
  <si>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</si>
  <si>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</si>
  <si>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</si>
  <si>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</si>
  <si>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</si>
  <si>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</si>
  <si>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</si>
  <si>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</si>
  <si>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</si>
  <si>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</si>
  <si>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</si>
  <si>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</si>
  <si>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</si>
  <si>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</si>
  <si>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</si>
  <si>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</si>
  <si>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</si>
  <si>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</si>
  <si>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</si>
  <si>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</si>
  <si>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</si>
  <si>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</si>
  <si>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</si>
  <si>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</si>
  <si>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</si>
  <si>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</si>
  <si>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</si>
  <si>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</si>
  <si>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</si>
  <si>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</si>
  <si>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</si>
  <si>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</si>
  <si>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</si>
  <si>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</si>
  <si>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</si>
  <si>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</si>
  <si>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</si>
  <si>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</si>
  <si>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</si>
  <si>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</si>
  <si>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</si>
  <si>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</si>
  <si>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</si>
  <si>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</si>
  <si>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</si>
  <si>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</si>
  <si>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</si>
  <si>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</si>
  <si>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</si>
  <si>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</si>
  <si>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</si>
  <si>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</si>
  <si>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</si>
  <si>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</si>
  <si>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</si>
  <si>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</si>
  <si>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</si>
  <si>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</si>
  <si>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</si>
  <si>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</si>
  <si>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</si>
  <si>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</si>
  <si>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</si>
  <si>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</si>
  <si>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</si>
  <si>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</si>
  <si>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</si>
  <si>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</si>
  <si>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</si>
  <si>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</si>
  <si>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</si>
  <si>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</si>
  <si>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</si>
  <si>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</si>
  <si>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</si>
  <si>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</si>
  <si>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</si>
  <si>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</si>
  <si>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</si>
  <si>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</si>
  <si>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</si>
  <si>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</si>
  <si>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</si>
  <si>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</si>
  <si>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</si>
  <si>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</si>
  <si>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</si>
  <si>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</si>
  <si>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</si>
  <si>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</si>
  <si>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</si>
  <si>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</si>
  <si>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</si>
  <si>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</si>
  <si>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</si>
  <si>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</si>
  <si>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</si>
  <si>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</si>
  <si>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</si>
  <si>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</si>
  <si>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</si>
  <si>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</si>
  <si>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</si>
  <si>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</si>
  <si>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</si>
  <si>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</si>
  <si>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</si>
  <si>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</si>
  <si>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</si>
  <si>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</si>
  <si>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</si>
  <si>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</si>
  <si>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</si>
  <si>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</si>
  <si>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</si>
  <si>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</si>
  <si>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</si>
  <si>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</si>
  <si>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</si>
  <si>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</si>
  <si>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</si>
  <si>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</si>
  <si>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</si>
  <si>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</si>
  <si>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</si>
  <si>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</si>
  <si>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</si>
  <si>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</si>
  <si>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</si>
  <si>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</si>
  <si>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</si>
  <si>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</si>
  <si>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</si>
  <si>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</si>
  <si>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</si>
  <si>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</si>
  <si>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</si>
  <si>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</si>
  <si>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</si>
  <si>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</si>
  <si>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</si>
  <si>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</si>
  <si>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</si>
  <si>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</si>
  <si>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</si>
  <si>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</si>
  <si>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</si>
  <si>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</si>
  <si>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</si>
  <si>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</si>
  <si>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</si>
  <si>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</si>
  <si>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</si>
  <si>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</si>
  <si>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</si>
  <si>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</si>
  <si>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</si>
  <si>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</si>
  <si>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</si>
  <si>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</si>
  <si>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</si>
  <si>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</si>
  <si>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</si>
  <si>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</si>
  <si>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</si>
  <si>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</si>
  <si>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</si>
  <si>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</si>
  <si>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</si>
  <si>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</si>
  <si>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</si>
  <si>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</si>
  <si>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</si>
  <si>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</si>
  <si>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</si>
  <si>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</si>
  <si>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</si>
  <si>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</si>
  <si>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</si>
  <si>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</si>
  <si>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</si>
  <si>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</si>
  <si>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</si>
  <si>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</si>
  <si>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</si>
  <si>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</si>
  <si>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</si>
  <si>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</si>
  <si>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</si>
  <si>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</si>
  <si>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</si>
  <si>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</si>
  <si>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</si>
  <si>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</si>
  <si>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</si>
  <si>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</si>
  <si>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</si>
  <si>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</si>
  <si>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</si>
  <si>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</si>
  <si>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</si>
  <si>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</si>
  <si>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</si>
  <si>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</si>
  <si>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</si>
  <si>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</si>
  <si>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</si>
  <si>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</si>
  <si>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</si>
  <si>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</si>
  <si>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</si>
  <si>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</si>
  <si>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</si>
  <si>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</si>
  <si>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</si>
  <si>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</si>
  <si>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</si>
  <si>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</si>
  <si>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</si>
  <si>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</si>
  <si>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</si>
  <si>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</si>
  <si>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</si>
  <si>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</si>
  <si>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</si>
  <si>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</si>
  <si>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</si>
  <si>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</si>
  <si>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</si>
  <si>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</si>
  <si>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</si>
  <si>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</si>
  <si>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</si>
  <si>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</si>
  <si>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</si>
  <si>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</si>
  <si>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</si>
  <si>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</si>
  <si>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</si>
  <si>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</si>
  <si>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</si>
  <si>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</si>
  <si>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</si>
  <si>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</si>
  <si>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</si>
  <si>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</si>
  <si>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</si>
  <si>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</si>
  <si>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</si>
  <si>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</si>
  <si>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</si>
  <si>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</si>
  <si>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</si>
  <si>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</si>
  <si>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</si>
  <si>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</si>
  <si>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</si>
  <si>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</si>
  <si>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</si>
  <si>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</si>
  <si>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</si>
  <si>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</si>
  <si>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</si>
  <si>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</si>
  <si>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</si>
  <si>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</si>
  <si>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</si>
  <si>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</si>
  <si>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</si>
  <si>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</si>
  <si>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</si>
  <si>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</si>
  <si>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</si>
  <si>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</si>
  <si>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</si>
  <si>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</si>
  <si>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</si>
  <si>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</si>
  <si>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</si>
  <si>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</si>
  <si>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</si>
  <si>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</si>
  <si>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</si>
  <si>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</si>
  <si>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</si>
  <si>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</si>
  <si>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</si>
  <si>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</si>
  <si>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</si>
  <si>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</si>
  <si>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</si>
  <si>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</si>
  <si>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</si>
  <si>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</si>
  <si>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</si>
  <si>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</si>
  <si>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</si>
  <si>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</si>
  <si>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</si>
  <si>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</si>
  <si>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</si>
  <si>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</si>
  <si>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</si>
  <si>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</si>
  <si>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</si>
  <si>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</si>
  <si>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</si>
  <si>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</si>
  <si>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</si>
  <si>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</si>
  <si>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</si>
  <si>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</si>
  <si>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</si>
  <si>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</si>
  <si>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</si>
  <si>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</si>
  <si>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</si>
  <si>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</si>
  <si>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</si>
  <si>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</si>
  <si>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</si>
  <si>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</si>
  <si>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</si>
  <si>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</si>
  <si>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</si>
  <si>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</si>
  <si>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</si>
  <si>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</si>
  <si>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</si>
  <si>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</si>
  <si>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</si>
  <si>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</si>
  <si>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</si>
  <si>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</si>
  <si>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</si>
  <si>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</si>
  <si>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</si>
  <si>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</si>
  <si>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</si>
  <si>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</si>
  <si>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</si>
  <si>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</si>
  <si>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</si>
  <si>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</si>
  <si>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</si>
  <si>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</si>
  <si>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</si>
  <si>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</si>
  <si>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</si>
  <si>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</si>
  <si>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</si>
  <si>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</si>
  <si>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</si>
  <si>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</si>
  <si>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</si>
  <si>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</si>
  <si>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</si>
  <si>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</si>
  <si>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</si>
  <si>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</si>
  <si>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</si>
  <si>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</si>
  <si>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</si>
  <si>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</si>
  <si>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</si>
  <si>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</si>
  <si>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</si>
  <si>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</si>
  <si>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</si>
  <si>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</si>
  <si>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</si>
  <si>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</si>
  <si>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</si>
  <si>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</si>
  <si>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</si>
  <si>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</si>
  <si>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</si>
  <si>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</si>
  <si>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</si>
  <si>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</si>
  <si>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</si>
  <si>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</si>
  <si>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</si>
  <si>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</si>
  <si>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</si>
  <si>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</si>
  <si>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</si>
  <si>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</si>
  <si>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</si>
  <si>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</si>
  <si>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</si>
  <si>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</si>
  <si>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</si>
  <si>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</si>
  <si>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</si>
  <si>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</si>
  <si>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</si>
  <si>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</si>
  <si>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</si>
  <si>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</si>
  <si>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</si>
  <si>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</si>
  <si>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</si>
  <si>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</si>
  <si>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</si>
  <si>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</si>
  <si>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</si>
  <si>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</si>
  <si>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</si>
  <si>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</si>
  <si>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</si>
  <si>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</si>
  <si>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</si>
  <si>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</si>
  <si>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</si>
  <si>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</si>
  <si>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</si>
  <si>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</si>
  <si>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</si>
  <si>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</si>
  <si>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</si>
  <si>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</si>
  <si>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</si>
  <si>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</si>
  <si>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</si>
  <si>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</si>
  <si>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</si>
  <si>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</si>
  <si>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</si>
  <si>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</si>
  <si>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</si>
  <si>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</si>
  <si>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</si>
  <si>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</si>
  <si>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</si>
  <si>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</si>
  <si>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</si>
  <si>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</si>
  <si>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</si>
  <si>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</si>
  <si>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</si>
  <si>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</si>
  <si>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</si>
  <si>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</si>
  <si>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</si>
  <si>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</si>
  <si>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</si>
  <si>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</si>
  <si>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</si>
  <si>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</si>
  <si>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</si>
  <si>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</si>
  <si>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</si>
  <si>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</si>
  <si>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</si>
  <si>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</si>
  <si>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</si>
  <si>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</si>
  <si>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</si>
  <si>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</si>
  <si>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</si>
  <si>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</si>
  <si>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</si>
  <si>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</si>
  <si>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</si>
  <si>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</si>
  <si>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</si>
  <si>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</si>
  <si>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</si>
  <si>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</si>
  <si>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</si>
  <si>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</si>
  <si>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</si>
  <si>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</si>
  <si>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</si>
  <si>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</si>
  <si>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</si>
  <si>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</si>
  <si>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</si>
  <si>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</si>
  <si>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</si>
  <si>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</si>
  <si>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</si>
  <si>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</si>
  <si>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</si>
  <si>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</si>
  <si>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</si>
  <si>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</si>
  <si>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</si>
  <si>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</si>
  <si>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</si>
  <si>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</si>
  <si>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</si>
  <si>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</si>
  <si>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</si>
  <si>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</si>
  <si>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</si>
  <si>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</si>
  <si>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</si>
  <si>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</si>
  <si>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</si>
  <si>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</si>
  <si>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</si>
  <si>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</si>
  <si>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</si>
  <si>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</si>
  <si>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</si>
  <si>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</si>
  <si>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</si>
  <si>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</si>
  <si>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</si>
  <si>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</si>
  <si>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</si>
  <si>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</si>
  <si>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</si>
  <si>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</si>
  <si>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</si>
  <si>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</si>
  <si>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</si>
  <si>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</si>
  <si>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</si>
  <si>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</si>
  <si>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</si>
  <si>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</si>
  <si>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</si>
  <si>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</si>
  <si>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</si>
  <si>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</si>
  <si>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</si>
  <si>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</si>
  <si>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</si>
  <si>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</si>
  <si>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</si>
  <si>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</si>
  <si>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</si>
  <si>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</si>
  <si>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</si>
  <si>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</si>
  <si>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</si>
  <si>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</si>
  <si>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</si>
  <si>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</si>
  <si>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</si>
  <si>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</si>
  <si>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</si>
  <si>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</si>
  <si>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</si>
  <si>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</si>
  <si>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</si>
  <si>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</si>
  <si>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</si>
  <si>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</si>
  <si>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</si>
  <si>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</si>
  <si>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</si>
  <si>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</si>
  <si>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</si>
  <si>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</si>
  <si>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</si>
  <si>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</si>
  <si>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</si>
  <si>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</si>
  <si>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</si>
  <si>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</si>
  <si>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</si>
  <si>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</si>
  <si>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</si>
  <si>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</si>
  <si>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</si>
  <si>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</si>
  <si>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</si>
  <si>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</si>
  <si>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</si>
  <si>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</si>
  <si>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</si>
  <si>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</si>
  <si>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</si>
  <si>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</si>
  <si>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</si>
  <si>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</si>
  <si>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</si>
  <si>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</si>
  <si>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</si>
  <si>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</si>
  <si>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</si>
  <si>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</si>
  <si>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</si>
  <si>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</si>
  <si>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</si>
  <si>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</si>
  <si>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</si>
  <si>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</si>
  <si>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</si>
  <si>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</si>
  <si>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</si>
  <si>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</si>
  <si>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</si>
  <si>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</si>
  <si>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</si>
  <si>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</si>
  <si>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</si>
  <si>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</si>
  <si>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</si>
  <si>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</si>
  <si>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</si>
  <si>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</si>
  <si>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</si>
  <si>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</si>
  <si>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</si>
  <si>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</si>
  <si>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</si>
  <si>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</si>
  <si>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</si>
  <si>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</si>
  <si>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</si>
  <si>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</si>
  <si>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</si>
  <si>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</si>
  <si>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</si>
  <si>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</si>
  <si>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</si>
  <si>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</si>
  <si>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</si>
  <si>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</si>
  <si>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</si>
  <si>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</si>
  <si>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</si>
  <si>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</si>
  <si>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</si>
  <si>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</si>
  <si>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</si>
  <si>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</si>
  <si>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</si>
  <si>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</si>
  <si>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</si>
  <si>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</si>
  <si>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</si>
  <si>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</si>
  <si>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</si>
  <si>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</si>
  <si>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</si>
  <si>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</si>
  <si>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</si>
  <si>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</si>
  <si>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</si>
  <si>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</si>
  <si>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</si>
  <si>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</si>
  <si>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</si>
  <si>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</si>
  <si>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</si>
  <si>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</si>
  <si>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</si>
  <si>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</si>
  <si>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</si>
  <si>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</si>
  <si>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</si>
  <si>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</si>
  <si>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</si>
  <si>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</si>
  <si>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</si>
  <si>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</si>
  <si>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</si>
  <si>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</si>
  <si>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</si>
  <si>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</si>
  <si>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</si>
  <si>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</si>
  <si>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</si>
  <si>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</si>
  <si>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</si>
  <si>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</si>
  <si>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</si>
  <si>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</si>
  <si>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</si>
  <si>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</si>
  <si>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</si>
  <si>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</si>
  <si>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</si>
  <si>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</si>
  <si>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</si>
  <si>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</si>
  <si>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</si>
  <si>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</si>
  <si>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</si>
  <si>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</si>
  <si>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</si>
  <si>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</si>
  <si>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</si>
  <si>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</si>
  <si>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</si>
  <si>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</si>
  <si>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</si>
  <si>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</si>
  <si>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</si>
  <si>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</si>
  <si>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</si>
  <si>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</si>
  <si>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</si>
  <si>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</si>
  <si>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</si>
  <si>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</si>
  <si>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</si>
  <si>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</si>
  <si>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</si>
  <si>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</si>
  <si>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</si>
  <si>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</si>
  <si>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</si>
  <si>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</si>
  <si>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</si>
  <si>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</si>
  <si>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</si>
  <si>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</si>
  <si>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</si>
  <si>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</si>
  <si>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</si>
  <si>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</si>
  <si>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</si>
  <si>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</si>
  <si>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</si>
  <si>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</si>
  <si>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</si>
  <si>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</si>
  <si>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</si>
  <si>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</si>
  <si>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</si>
  <si>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</si>
  <si>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</si>
  <si>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</si>
  <si>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</si>
  <si>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</si>
  <si>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</si>
  <si>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</si>
  <si>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</si>
  <si>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</si>
  <si>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</si>
  <si>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</si>
  <si>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</si>
  <si>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</si>
  <si>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</si>
  <si>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</si>
  <si>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</si>
  <si>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</si>
  <si>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</si>
  <si>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</si>
  <si>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</si>
  <si>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</si>
  <si>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</si>
  <si>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</si>
  <si>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</si>
  <si>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</si>
  <si>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</si>
  <si>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</si>
  <si>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</si>
  <si>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</si>
  <si>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</si>
  <si>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</si>
  <si>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</si>
  <si>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</si>
  <si>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</si>
  <si>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</si>
  <si>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</si>
  <si>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</si>
  <si>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</si>
  <si>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</si>
  <si>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</si>
  <si>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</si>
  <si>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</si>
  <si>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</si>
  <si>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</si>
  <si>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</si>
  <si>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</si>
  <si>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</si>
  <si>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</si>
  <si>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</si>
  <si>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</si>
  <si>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</si>
  <si>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</si>
  <si>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</si>
  <si>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</si>
  <si>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</si>
  <si>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</si>
  <si>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</si>
  <si>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</si>
  <si>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</si>
  <si>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</si>
  <si>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</si>
  <si>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</si>
  <si>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</si>
  <si>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</si>
  <si>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</si>
  <si>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</si>
  <si>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</si>
  <si>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</si>
  <si>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</si>
  <si>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</si>
  <si>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</si>
  <si>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</si>
  <si>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</si>
  <si>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</si>
  <si>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</si>
  <si>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</si>
  <si>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</si>
  <si>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</si>
  <si>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</si>
  <si>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</si>
  <si>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</si>
  <si>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</si>
  <si>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</si>
  <si>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</si>
  <si>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</si>
  <si>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</si>
  <si>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</si>
  <si>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</si>
  <si>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</si>
  <si>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</si>
  <si>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</si>
  <si>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</si>
  <si>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</si>
  <si>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</si>
  <si>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</si>
  <si>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</si>
  <si>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</si>
  <si>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</si>
  <si>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</si>
  <si>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</si>
  <si>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</si>
  <si>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</si>
  <si>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</si>
  <si>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</si>
  <si>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</si>
  <si>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</si>
  <si>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</si>
  <si>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</si>
  <si>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</si>
  <si>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</si>
  <si>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</si>
  <si>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</si>
  <si>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</si>
  <si>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</si>
  <si>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</si>
  <si>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</si>
  <si>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</si>
  <si>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</si>
  <si>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</si>
  <si>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</si>
  <si>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</si>
  <si>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</si>
  <si>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</si>
  <si>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</si>
  <si>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</si>
  <si>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</si>
  <si>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</si>
  <si>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</si>
  <si>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</si>
  <si>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</si>
  <si>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</si>
  <si>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</si>
  <si>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</si>
  <si>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</si>
  <si>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</si>
  <si>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</si>
  <si>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</si>
  <si>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</si>
  <si>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</si>
  <si>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</si>
  <si>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</si>
  <si>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</si>
  <si>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</si>
  <si>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</si>
  <si>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</si>
  <si>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</si>
  <si>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</si>
  <si>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</si>
  <si>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</si>
  <si>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</si>
  <si>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</si>
  <si>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</si>
  <si>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</si>
  <si>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</si>
  <si>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</si>
  <si>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</si>
  <si>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</si>
  <si>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</si>
  <si>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</si>
  <si>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</si>
  <si>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</si>
  <si>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</si>
  <si>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</si>
  <si>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</si>
  <si>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</si>
  <si>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</si>
  <si>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</si>
  <si>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</si>
  <si>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</si>
  <si>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</si>
  <si>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</si>
  <si>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</si>
  <si>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</si>
  <si>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</si>
  <si>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</si>
  <si>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</si>
  <si>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</si>
  <si>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</si>
  <si>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</si>
  <si>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</si>
  <si>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</si>
  <si>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</si>
  <si>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</si>
  <si>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</si>
  <si>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</si>
  <si>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</si>
  <si>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</si>
  <si>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</si>
  <si>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</si>
  <si>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</si>
  <si>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</si>
  <si>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</si>
  <si>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</si>
  <si>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</si>
  <si>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</si>
  <si>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</si>
  <si>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</si>
  <si>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</si>
  <si>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</si>
  <si>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</si>
  <si>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</si>
  <si>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</si>
  <si>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</si>
  <si>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</si>
  <si>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</si>
  <si>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</si>
  <si>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</si>
  <si>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</si>
  <si>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</si>
  <si>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</si>
  <si>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</si>
  <si>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</si>
  <si>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</si>
  <si>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</si>
  <si>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</si>
  <si>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</si>
  <si>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</si>
  <si>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</si>
  <si>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</si>
  <si>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</si>
  <si>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</si>
  <si>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</si>
  <si>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</si>
  <si>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</si>
  <si>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</si>
  <si>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</si>
  <si>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</si>
  <si>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</si>
  <si>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</si>
  <si>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</si>
  <si>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</si>
  <si>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</si>
  <si>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</si>
  <si>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</si>
  <si>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</si>
  <si>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</si>
  <si>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</si>
  <si>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</si>
  <si>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</si>
  <si>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</si>
  <si>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</si>
  <si>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</si>
  <si>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</si>
  <si>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</si>
  <si>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</si>
  <si>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</si>
  <si>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</si>
  <si>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</si>
  <si>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</si>
  <si>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</si>
  <si>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</si>
  <si>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</si>
  <si>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</si>
  <si>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</si>
  <si>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</si>
  <si>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</si>
  <si>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</si>
  <si>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</si>
  <si>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</si>
  <si>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</si>
  <si>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</si>
  <si>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</si>
  <si>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</si>
  <si>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</si>
  <si>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</si>
  <si>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</si>
  <si>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</si>
  <si>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</si>
  <si>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</si>
  <si>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</si>
  <si>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</si>
  <si>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</si>
  <si>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</si>
  <si>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</si>
  <si>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</si>
  <si>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</si>
  <si>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</si>
  <si>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</si>
  <si>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</si>
  <si>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</si>
  <si>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</si>
  <si>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</si>
  <si>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</si>
  <si>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</si>
  <si>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</si>
  <si>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</si>
  <si>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</si>
  <si>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</si>
  <si>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</si>
  <si>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</si>
  <si>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</si>
  <si>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</si>
  <si>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</si>
  <si>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</si>
  <si>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</si>
  <si>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</si>
  <si>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</si>
  <si>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</si>
  <si>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</si>
  <si>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</si>
  <si>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</si>
  <si>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</si>
  <si>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</si>
  <si>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</si>
  <si>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</si>
  <si>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</si>
  <si>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</si>
  <si>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</si>
  <si>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</si>
  <si>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</si>
  <si>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</si>
  <si>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</si>
  <si>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</si>
  <si>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</si>
  <si>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</si>
  <si>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</si>
  <si>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</si>
  <si>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</si>
  <si>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</si>
  <si>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</si>
  <si>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</si>
  <si>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</si>
  <si>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</si>
  <si>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</si>
  <si>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</si>
  <si>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</si>
  <si>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</si>
  <si>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</si>
  <si>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</si>
  <si>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</si>
  <si>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</si>
  <si>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</si>
  <si>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</si>
  <si>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</si>
  <si>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</si>
  <si>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</si>
  <si>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</si>
  <si>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</si>
  <si>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</si>
  <si>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</si>
  <si>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</si>
  <si>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</si>
  <si>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</si>
  <si>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</si>
  <si>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</si>
  <si>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</si>
  <si>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</si>
  <si>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</si>
  <si>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</si>
  <si>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</si>
  <si>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</si>
  <si>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</si>
  <si>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</si>
  <si>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</si>
  <si>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</si>
  <si>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</si>
  <si>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</si>
  <si>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</si>
  <si>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</si>
  <si>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</si>
  <si>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</si>
  <si>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</si>
  <si>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</si>
  <si>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</si>
  <si>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</si>
  <si>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</si>
  <si>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</si>
  <si>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</si>
  <si>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</si>
  <si>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</si>
  <si>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</si>
  <si>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</si>
  <si>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</si>
  <si>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</si>
  <si>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</si>
  <si>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</si>
  <si>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</si>
  <si>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</si>
  <si>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</si>
  <si>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</si>
  <si>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</si>
  <si>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</si>
  <si>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</si>
  <si>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</si>
  <si>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</si>
  <si>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</si>
  <si>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</si>
  <si>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</si>
  <si>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</si>
  <si>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</si>
  <si>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</si>
  <si>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</si>
  <si>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</si>
  <si>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</si>
  <si>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</si>
  <si>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</si>
  <si>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</si>
  <si>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</si>
  <si>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</si>
  <si>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</si>
  <si>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</si>
  <si>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</si>
  <si>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</si>
  <si>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</si>
  <si>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</si>
  <si>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</si>
  <si>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</si>
  <si>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</si>
  <si>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</si>
  <si>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</si>
  <si>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</si>
  <si>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</si>
  <si>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</si>
  <si>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</si>
  <si>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</si>
  <si>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</si>
  <si>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</si>
  <si>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</si>
  <si>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</si>
  <si>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</si>
  <si>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</si>
  <si>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</si>
  <si>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</si>
  <si>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</si>
  <si>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</si>
  <si>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</si>
  <si>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</si>
  <si>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</si>
  <si>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</si>
  <si>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</si>
  <si>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</si>
  <si>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</si>
  <si>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</si>
  <si>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</si>
  <si>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</si>
  <si>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</si>
  <si>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</si>
  <si>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</si>
  <si>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</si>
  <si>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</si>
  <si>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</si>
  <si>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</si>
  <si>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</si>
  <si>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</si>
  <si>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</si>
  <si>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</si>
  <si>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</si>
  <si>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</si>
  <si>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</si>
  <si>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</si>
  <si>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</si>
  <si>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</si>
  <si>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</si>
  <si>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</si>
  <si>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</si>
  <si>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</si>
  <si>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</si>
  <si>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</si>
  <si>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</si>
  <si>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</si>
  <si>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</si>
  <si>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</si>
  <si>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</si>
  <si>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</si>
  <si>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</si>
  <si>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</si>
  <si>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</si>
  <si>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</si>
  <si>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</si>
  <si>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</si>
  <si>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</si>
  <si>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</si>
  <si>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</si>
  <si>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</si>
  <si>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</si>
  <si>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</si>
  <si>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</si>
  <si>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</si>
  <si>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</si>
  <si>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</si>
  <si>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</si>
  <si>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</si>
  <si>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</si>
  <si>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</si>
  <si>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</si>
  <si>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</si>
  <si>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</si>
  <si>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</si>
  <si>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</si>
  <si>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</si>
  <si>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</si>
  <si>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</si>
  <si>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</si>
  <si>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</si>
  <si>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</si>
  <si>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</si>
  <si>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</si>
  <si>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</si>
  <si>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</si>
  <si>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</si>
  <si>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</si>
  <si>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</si>
  <si>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</si>
  <si>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</si>
  <si>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</si>
  <si>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</si>
  <si>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</si>
  <si>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</si>
  <si>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</si>
  <si>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</si>
  <si>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</si>
  <si>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</si>
  <si>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</si>
  <si>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</si>
  <si>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</si>
  <si>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</si>
  <si>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</si>
  <si>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</si>
  <si>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</si>
  <si>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</si>
  <si>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</si>
  <si>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</si>
  <si>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</si>
  <si>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</si>
  <si>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</si>
  <si>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</si>
  <si>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</si>
  <si>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</si>
  <si>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</si>
  <si>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</si>
  <si>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</si>
  <si>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</si>
  <si>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</si>
  <si>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</si>
  <si>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</si>
  <si>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</si>
  <si>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</si>
  <si>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</si>
  <si>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</si>
  <si>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</si>
  <si>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</si>
  <si>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</si>
  <si>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</si>
  <si>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</si>
  <si>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</si>
  <si>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</si>
  <si>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</si>
  <si>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</si>
  <si>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</si>
  <si>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</si>
  <si>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</si>
  <si>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</si>
  <si>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</si>
  <si>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</si>
  <si>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</si>
  <si>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</si>
  <si>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</si>
  <si>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</si>
  <si>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</si>
  <si>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</si>
  <si>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</si>
  <si>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</si>
  <si>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</si>
  <si>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</si>
  <si>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</si>
  <si>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</si>
  <si>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</si>
  <si>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</si>
  <si>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</si>
  <si>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</si>
  <si>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</si>
  <si>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</si>
  <si>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</si>
  <si>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</si>
  <si>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</si>
  <si>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</si>
  <si>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</si>
  <si>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</si>
  <si>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</si>
  <si>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</si>
  <si>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</si>
  <si>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</si>
  <si>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</si>
  <si>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</si>
  <si>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</si>
  <si>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</si>
  <si>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</si>
  <si>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</si>
  <si>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</si>
  <si>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</si>
  <si>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</si>
  <si>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</si>
  <si>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</si>
  <si>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</si>
  <si>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</si>
  <si>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</si>
  <si>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</si>
  <si>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</si>
  <si>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</si>
  <si>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</si>
  <si>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</si>
  <si>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</si>
  <si>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</si>
  <si>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</si>
  <si>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</si>
  <si>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</si>
  <si>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</si>
  <si>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</si>
  <si>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</si>
  <si>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</si>
  <si>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</si>
  <si>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</si>
  <si>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</si>
  <si>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</si>
  <si>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</si>
  <si>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</si>
  <si>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</si>
  <si>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</si>
  <si>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</si>
  <si>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</si>
  <si>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</si>
  <si>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</si>
  <si>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</si>
  <si>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</si>
  <si>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</si>
  <si>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</si>
  <si>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</si>
  <si>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</si>
  <si>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</si>
  <si>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</si>
  <si>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</si>
  <si>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</si>
  <si>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</si>
  <si>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</si>
  <si>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</si>
  <si>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</si>
  <si>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</si>
  <si>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</si>
  <si>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</si>
  <si>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</si>
  <si>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</si>
  <si>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</si>
  <si>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</si>
  <si>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</si>
  <si>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</si>
  <si>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</si>
  <si>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</si>
  <si>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</si>
  <si>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</si>
  <si>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</si>
  <si>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</si>
  <si>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</si>
  <si>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</si>
  <si>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</si>
  <si>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</si>
  <si>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</si>
  <si>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</si>
  <si>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</si>
  <si>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</si>
  <si>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</si>
  <si>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</si>
  <si>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</si>
  <si>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</si>
  <si>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</si>
  <si>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</si>
  <si>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</si>
  <si>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</si>
  <si>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</si>
  <si>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</si>
  <si>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</si>
  <si>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</si>
  <si>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</si>
  <si>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</si>
  <si>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</si>
  <si>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</si>
  <si>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</si>
  <si>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</si>
  <si>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</si>
  <si>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</si>
  <si>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</si>
  <si>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</si>
  <si>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</si>
  <si>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</si>
  <si>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</si>
  <si>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</si>
  <si>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</si>
  <si>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</si>
  <si>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</si>
  <si>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</si>
  <si>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</si>
  <si>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</si>
  <si>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</si>
  <si>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</si>
  <si>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</si>
  <si>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</si>
  <si>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</si>
  <si>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</si>
  <si>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</si>
  <si>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</si>
  <si>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</si>
  <si>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</si>
  <si>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</si>
  <si>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</si>
  <si>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</si>
  <si>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</si>
  <si>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</si>
  <si>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</si>
  <si>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</si>
  <si>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</si>
  <si>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</si>
  <si>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</si>
  <si>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</si>
  <si>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</si>
  <si>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</si>
  <si>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</si>
  <si>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</si>
  <si>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</si>
  <si>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</si>
  <si>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</si>
  <si>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</si>
  <si>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</si>
  <si>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</si>
  <si>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</si>
  <si>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</si>
  <si>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</si>
  <si>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</si>
  <si>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</si>
  <si>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</si>
  <si>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</si>
  <si>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</si>
  <si>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</si>
  <si>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</si>
  <si>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</si>
  <si>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</si>
  <si>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</si>
  <si>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</si>
  <si>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</si>
  <si>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</si>
  <si>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</si>
  <si>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</si>
  <si>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</si>
  <si>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</si>
  <si>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</si>
  <si>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</si>
  <si>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</si>
  <si>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</si>
  <si>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</si>
  <si>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</si>
  <si>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</si>
  <si>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</si>
  <si>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</si>
  <si>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</si>
  <si>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</si>
  <si>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</si>
  <si>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</si>
  <si>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</si>
  <si>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</si>
  <si>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</si>
  <si>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</si>
  <si>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</si>
  <si>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</si>
  <si>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</si>
  <si>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</si>
  <si>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</si>
  <si>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</si>
  <si>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</si>
  <si>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</si>
  <si>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</si>
  <si>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</si>
  <si>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</si>
  <si>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</si>
  <si>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</si>
  <si>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</si>
  <si>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</si>
  <si>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</si>
  <si>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</si>
  <si>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</si>
  <si>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</si>
  <si>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</si>
  <si>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</si>
  <si>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</si>
  <si>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</si>
  <si>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</si>
  <si>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</si>
  <si>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</si>
  <si>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</si>
  <si>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</si>
  <si>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</si>
  <si>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</si>
  <si>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</si>
  <si>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</si>
  <si>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</si>
  <si>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</si>
  <si>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</si>
  <si>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</si>
  <si>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</si>
  <si>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</si>
  <si>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</si>
  <si>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</si>
  <si>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</si>
  <si>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</si>
  <si>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</si>
  <si>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</si>
  <si>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</si>
  <si>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</si>
  <si>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</si>
  <si>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</si>
  <si>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</si>
  <si>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</si>
  <si>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</si>
  <si>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</si>
  <si>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</si>
  <si>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</si>
  <si>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</si>
  <si>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</si>
  <si>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</si>
  <si>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</si>
  <si>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</si>
  <si>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</si>
  <si>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</si>
  <si>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</si>
  <si>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</si>
  <si>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</si>
  <si>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</si>
  <si>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</si>
  <si>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</si>
  <si>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</si>
  <si>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</si>
  <si>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</si>
  <si>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</si>
  <si>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</si>
  <si>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</si>
  <si>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</si>
  <si>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</si>
  <si>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</si>
  <si>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</si>
  <si>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</si>
  <si>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</si>
  <si>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</si>
  <si>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</si>
  <si>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</si>
  <si>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</si>
  <si>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</si>
  <si>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</si>
  <si>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</si>
  <si>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</si>
  <si>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</si>
  <si>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</si>
  <si>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</si>
  <si>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</si>
  <si>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</si>
  <si>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</si>
  <si>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</si>
  <si>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</si>
  <si>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</si>
  <si>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</si>
  <si>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</si>
  <si>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</si>
  <si>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</si>
  <si>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</si>
  <si>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</si>
  <si>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</si>
  <si>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</si>
  <si>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</si>
  <si>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</si>
  <si>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</si>
  <si>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</si>
  <si>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</si>
  <si>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</si>
  <si>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</si>
  <si>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</si>
  <si>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</si>
  <si>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</si>
  <si>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</si>
  <si>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</si>
  <si>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</si>
  <si>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</si>
  <si>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</si>
  <si>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</si>
  <si>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</si>
  <si>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</si>
  <si>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</si>
  <si>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</si>
  <si>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</si>
  <si>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</si>
  <si>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</si>
  <si>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</si>
  <si>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</si>
  <si>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</si>
  <si>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</si>
  <si>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</si>
  <si>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</si>
  <si>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</si>
  <si>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</si>
  <si>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</si>
  <si>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</si>
  <si>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</si>
  <si>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</si>
  <si>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</si>
  <si>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</si>
  <si>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</si>
  <si>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</si>
  <si>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</si>
  <si>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</si>
  <si>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</si>
  <si>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</si>
  <si>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</si>
  <si>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</si>
  <si>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</si>
  <si>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</si>
  <si>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</si>
  <si>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</si>
  <si>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</si>
  <si>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</si>
  <si>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</si>
  <si>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</si>
  <si>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</si>
  <si>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</si>
  <si>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</si>
  <si>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</si>
  <si>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</si>
  <si>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</si>
  <si>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</si>
  <si>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</si>
  <si>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</si>
  <si>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</si>
  <si>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</si>
  <si>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</si>
  <si>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</si>
  <si>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</si>
  <si>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</si>
  <si>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</si>
  <si>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</si>
  <si>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</si>
  <si>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</si>
  <si>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</si>
  <si>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</si>
  <si>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</si>
  <si>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</si>
  <si>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</si>
  <si>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</si>
  <si>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</si>
  <si>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</si>
  <si>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</si>
  <si>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</si>
  <si>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</si>
  <si>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</si>
  <si>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</si>
  <si>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</si>
  <si>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</si>
  <si>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</si>
  <si>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</si>
  <si>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</si>
  <si>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</si>
  <si>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</si>
  <si>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</si>
  <si>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</si>
  <si>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</si>
  <si>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</si>
  <si>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</si>
  <si>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</si>
  <si>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</si>
  <si>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</si>
  <si>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</si>
  <si>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</si>
  <si>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</si>
  <si>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</si>
  <si>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</si>
  <si>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</si>
  <si>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</si>
  <si>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</si>
  <si>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</si>
  <si>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</si>
  <si>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</si>
  <si>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</si>
  <si>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</si>
  <si>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</si>
  <si>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</si>
  <si>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</si>
  <si>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</si>
  <si>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</si>
  <si>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</si>
  <si>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</si>
  <si>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</si>
  <si>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</si>
  <si>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</si>
  <si>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</si>
  <si>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</si>
  <si>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</si>
  <si>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</si>
  <si>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</si>
  <si>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</si>
  <si>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</si>
  <si>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</si>
  <si>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</si>
  <si>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</si>
  <si>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</si>
  <si>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</si>
  <si>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</si>
  <si>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</si>
  <si>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</si>
  <si>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</si>
  <si>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</si>
  <si>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</si>
  <si>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</si>
  <si>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</si>
  <si>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</si>
  <si>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</si>
  <si>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</si>
  <si>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</si>
  <si>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</si>
  <si>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</si>
  <si>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</si>
  <si>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</si>
  <si>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</si>
  <si>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</si>
  <si>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</si>
  <si>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</si>
  <si>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</si>
  <si>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</si>
  <si>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</si>
  <si>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</si>
  <si>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</si>
  <si>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</si>
  <si>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</si>
  <si>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</si>
  <si>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</si>
  <si>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</si>
  <si>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</si>
  <si>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</si>
  <si>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</si>
  <si>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</si>
  <si>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</si>
  <si>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</si>
  <si>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</si>
  <si>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</si>
  <si>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</si>
  <si>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</si>
  <si>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</si>
  <si>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</si>
  <si>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</si>
  <si>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</si>
  <si>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</si>
  <si>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</si>
  <si>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</si>
  <si>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</si>
  <si>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</si>
  <si>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</si>
  <si>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</si>
  <si>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</si>
  <si>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</si>
  <si>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</si>
  <si>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</si>
  <si>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</si>
  <si>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</si>
  <si>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</si>
  <si>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</si>
  <si>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</si>
  <si>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</si>
  <si>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</si>
  <si>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</si>
  <si>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</si>
  <si>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</si>
  <si>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</si>
  <si>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</si>
  <si>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</si>
  <si>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</si>
  <si>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</si>
  <si>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</si>
  <si>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</si>
  <si>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</si>
  <si>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</si>
  <si>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</si>
  <si>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</si>
  <si>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</si>
  <si>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</si>
  <si>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</si>
  <si>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</si>
  <si>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</si>
  <si>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</si>
  <si>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</si>
  <si>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</si>
  <si>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</si>
  <si>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</si>
  <si>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</si>
  <si>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</si>
  <si>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</si>
  <si>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</si>
  <si>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</si>
  <si>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</si>
  <si>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</si>
  <si>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</si>
  <si>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</si>
  <si>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</si>
  <si>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</si>
  <si>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</si>
  <si>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</si>
  <si>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</si>
  <si>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</si>
  <si>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</si>
  <si>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</si>
  <si>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</si>
  <si>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</si>
  <si>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</si>
  <si>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</si>
  <si>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</si>
  <si>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</si>
  <si>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</si>
  <si>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</si>
  <si>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</si>
  <si>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</si>
  <si>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</si>
  <si>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</si>
  <si>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</si>
  <si>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</si>
  <si>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</si>
  <si>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</si>
  <si>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</si>
  <si>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</si>
  <si>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</si>
  <si>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</si>
  <si>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</si>
  <si>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</si>
  <si>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</si>
  <si>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</si>
  <si>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</si>
  <si>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</si>
  <si>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</si>
  <si>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</si>
  <si>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</si>
  <si>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</si>
  <si>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</si>
  <si>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</si>
  <si>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</si>
  <si>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</si>
  <si>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</si>
  <si>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</si>
  <si>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</si>
  <si>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</si>
  <si>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</si>
  <si>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</si>
  <si>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</si>
  <si>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</si>
  <si>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</si>
  <si>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</si>
  <si>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</si>
  <si>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</si>
  <si>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</si>
  <si>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</si>
  <si>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</si>
  <si>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</si>
  <si>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</si>
  <si>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</si>
  <si>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</si>
  <si>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</si>
  <si>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</si>
  <si>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</si>
  <si>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</si>
  <si>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</si>
  <si>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</si>
  <si>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</si>
  <si>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</si>
  <si>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</si>
  <si>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</si>
  <si>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</si>
  <si>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</si>
  <si>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</si>
  <si>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</si>
  <si>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</si>
  <si>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</si>
  <si>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</si>
  <si>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</si>
  <si>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</si>
  <si>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</si>
  <si>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</si>
  <si>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</si>
  <si>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</si>
  <si>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</si>
  <si>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</si>
  <si>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</si>
  <si>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</si>
  <si>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</si>
  <si>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</si>
  <si>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</si>
  <si>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</si>
  <si>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</si>
  <si>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</si>
  <si>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</si>
  <si>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</si>
  <si>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</si>
  <si>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</si>
  <si>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</si>
  <si>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</si>
  <si>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</si>
  <si>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</si>
  <si>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</si>
  <si>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</si>
  <si>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</si>
  <si>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</si>
  <si>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</si>
  <si>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</si>
  <si>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</si>
  <si>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</si>
  <si>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</si>
  <si>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</si>
  <si>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</si>
  <si>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</si>
  <si>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</si>
  <si>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</si>
  <si>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</si>
  <si>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</si>
  <si>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</si>
  <si>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</si>
  <si>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</si>
  <si>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</si>
  <si>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</si>
  <si>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</si>
  <si>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</si>
  <si>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</si>
  <si>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</si>
  <si>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</si>
  <si>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</si>
  <si>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</si>
  <si>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</si>
  <si>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</si>
  <si>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</si>
  <si>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</si>
  <si>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</si>
  <si>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</si>
  <si>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</si>
  <si>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</si>
  <si>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</si>
  <si>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</si>
  <si>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</si>
  <si>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</si>
  <si>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</si>
  <si>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</si>
  <si>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</si>
  <si>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</si>
  <si>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</si>
  <si>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</si>
  <si>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</si>
  <si>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</si>
  <si>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</si>
  <si>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</si>
  <si>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</si>
  <si>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</si>
  <si>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</si>
  <si>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</si>
  <si>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</si>
  <si>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</si>
  <si>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</si>
  <si>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</si>
  <si>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</si>
  <si>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</si>
  <si>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</si>
  <si>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</si>
  <si>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</si>
  <si>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</si>
  <si>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</si>
  <si>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</si>
  <si>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</si>
  <si>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</si>
  <si>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</si>
  <si>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</si>
  <si>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</si>
  <si>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</si>
  <si>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</si>
  <si>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</si>
  <si>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</si>
  <si>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</si>
  <si>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</si>
  <si>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</si>
  <si>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</si>
  <si>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</si>
  <si>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</si>
  <si>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</si>
  <si>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</si>
  <si>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</si>
  <si>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</si>
  <si>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</si>
  <si>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</si>
  <si>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</si>
  <si>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</si>
  <si>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</si>
  <si>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</si>
  <si>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</si>
  <si>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</si>
  <si>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</si>
  <si>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</si>
  <si>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</si>
  <si>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</si>
  <si>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</si>
  <si>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</si>
  <si>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</si>
  <si>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</si>
  <si>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</si>
  <si>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</si>
  <si>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</si>
  <si>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</si>
  <si>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</si>
  <si>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</si>
  <si>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</si>
  <si>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</si>
  <si>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</si>
  <si>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</si>
  <si>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</si>
  <si>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</si>
  <si>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</si>
  <si>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</si>
  <si>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</si>
  <si>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</si>
  <si>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</si>
  <si>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</si>
  <si>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</si>
  <si>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</si>
  <si>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</si>
  <si>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</si>
  <si>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</si>
  <si>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</si>
  <si>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</si>
  <si>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</si>
  <si>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</si>
  <si>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</si>
  <si>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</si>
  <si>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</si>
  <si>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</si>
  <si>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</si>
  <si>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</si>
  <si>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</si>
  <si>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</si>
  <si>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</si>
  <si>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</si>
  <si>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</si>
  <si>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</si>
  <si>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</si>
  <si>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</si>
  <si>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</si>
  <si>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</si>
  <si>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</si>
  <si>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</si>
  <si>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</si>
  <si>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</si>
  <si>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</si>
  <si>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</si>
  <si>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</si>
  <si>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</si>
  <si>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</si>
  <si>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</si>
  <si>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</si>
  <si>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</si>
  <si>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</si>
  <si>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</si>
  <si>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</si>
  <si>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</si>
  <si>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</si>
  <si>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</si>
  <si>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</si>
  <si>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</si>
  <si>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</si>
  <si>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</si>
  <si>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</si>
  <si>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</si>
  <si>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</si>
  <si>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</si>
  <si>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</si>
  <si>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</si>
  <si>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</si>
  <si>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</si>
  <si>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</si>
  <si>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</si>
  <si>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</si>
  <si>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</si>
  <si>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</si>
  <si>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</si>
  <si>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</si>
  <si>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</si>
  <si>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</si>
  <si>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</si>
  <si>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</si>
  <si>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</si>
  <si>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</si>
  <si>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</si>
  <si>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</si>
  <si>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</si>
  <si>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</si>
  <si>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</si>
  <si>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</si>
  <si>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</si>
  <si>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</si>
  <si>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</si>
  <si>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</si>
  <si>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</si>
  <si>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</si>
  <si>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</si>
  <si>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</si>
  <si>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</si>
  <si>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</si>
  <si>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</si>
  <si>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</si>
  <si>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</si>
  <si>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</si>
  <si>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</si>
  <si>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</si>
  <si>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</si>
  <si>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</si>
  <si>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</si>
  <si>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</si>
  <si>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</si>
  <si>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</si>
  <si>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</si>
  <si>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</si>
  <si>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</si>
  <si>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</si>
  <si>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</si>
  <si>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</si>
  <si>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</si>
  <si>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</si>
  <si>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</si>
  <si>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</si>
  <si>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</si>
  <si>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</si>
  <si>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</si>
  <si>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</si>
  <si>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</si>
  <si>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</si>
  <si>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</si>
  <si>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</si>
  <si>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</si>
  <si>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</si>
  <si>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</si>
  <si>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</si>
  <si>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</si>
  <si>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</si>
  <si>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</si>
  <si>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</si>
  <si>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</si>
  <si>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</si>
  <si>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</si>
  <si>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</si>
  <si>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</si>
  <si>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</si>
  <si>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</si>
  <si>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</si>
  <si>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</si>
  <si>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</si>
  <si>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</si>
  <si>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</si>
  <si>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</si>
  <si>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</si>
  <si>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</si>
  <si>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</si>
  <si>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</si>
  <si>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</si>
  <si>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</si>
  <si>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</si>
  <si>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</si>
  <si>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</si>
  <si>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</si>
  <si>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</si>
  <si>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</si>
  <si>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</si>
  <si>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</si>
  <si>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</si>
  <si>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</si>
  <si>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</si>
  <si>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</si>
  <si>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</si>
  <si>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</si>
  <si>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</si>
  <si>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</si>
  <si>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</si>
  <si>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</si>
  <si>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</si>
  <si>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</si>
  <si>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</si>
  <si>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</si>
  <si>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</si>
  <si>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</si>
  <si>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</si>
  <si>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</si>
  <si>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</si>
  <si>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</si>
  <si>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</si>
  <si>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</si>
  <si>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</si>
  <si>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</si>
  <si>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</si>
  <si>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</si>
  <si>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</si>
  <si>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</si>
  <si>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</si>
  <si>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</si>
  <si>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</si>
  <si>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</si>
  <si>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</si>
  <si>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</si>
  <si>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</si>
  <si>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</si>
  <si>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</si>
  <si>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</si>
  <si>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</si>
  <si>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</si>
  <si>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</si>
  <si>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</si>
  <si>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</si>
  <si>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</si>
  <si>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</si>
  <si>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</si>
  <si>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</si>
  <si>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</si>
  <si>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</si>
  <si>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</si>
  <si>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</si>
  <si>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</si>
  <si>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</si>
  <si>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</si>
  <si>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</si>
  <si>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</si>
  <si>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</si>
  <si>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</si>
  <si>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</si>
  <si>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</si>
  <si>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</si>
  <si>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</si>
  <si>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</si>
  <si>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</si>
  <si>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</si>
  <si>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</si>
  <si>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</si>
  <si>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</si>
  <si>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</si>
  <si>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</si>
  <si>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</si>
  <si>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</si>
  <si>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</si>
  <si>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</si>
  <si>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</si>
  <si>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</si>
  <si>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</si>
  <si>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</si>
  <si>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</si>
  <si>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</si>
  <si>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</si>
  <si>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</si>
  <si>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</si>
  <si>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</si>
  <si>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</si>
  <si>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</si>
  <si>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</si>
  <si>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</si>
  <si>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</si>
  <si>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</si>
  <si>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</si>
  <si>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</si>
  <si>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</si>
  <si>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</si>
  <si>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</si>
  <si>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</si>
  <si>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</si>
  <si>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</si>
  <si>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</si>
  <si>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</si>
  <si>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</si>
  <si>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</si>
  <si>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</si>
  <si>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</si>
  <si>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</si>
  <si>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</si>
  <si>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</si>
  <si>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</si>
  <si>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</si>
  <si>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</si>
  <si>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</si>
  <si>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</si>
  <si>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</si>
  <si>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</si>
  <si>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</si>
  <si>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</si>
  <si>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</si>
  <si>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</si>
  <si>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</si>
  <si>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</si>
  <si>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</si>
  <si>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</si>
  <si>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</si>
  <si>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</si>
  <si>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</si>
  <si>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</si>
  <si>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</si>
  <si>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</si>
  <si>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</si>
  <si>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</si>
  <si>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</si>
  <si>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</si>
  <si>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</si>
  <si>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</si>
  <si>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</si>
  <si>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</si>
  <si>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</si>
  <si>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</si>
  <si>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</si>
  <si>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</si>
  <si>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</si>
  <si>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</si>
  <si>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</si>
  <si>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</si>
  <si>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</si>
  <si>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</si>
  <si>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</si>
  <si>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</si>
  <si>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</si>
  <si>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</si>
  <si>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</si>
  <si>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</si>
  <si>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</si>
  <si>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</si>
  <si>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</si>
  <si>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</si>
  <si>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</si>
  <si>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</si>
  <si>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</si>
  <si>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</si>
  <si>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</si>
  <si>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</si>
  <si>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</si>
  <si>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</si>
  <si>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</si>
  <si>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</si>
  <si>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</si>
  <si>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</si>
  <si>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</si>
  <si>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</si>
  <si>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</si>
  <si>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</si>
  <si>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</si>
  <si>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</si>
  <si>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</si>
  <si>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</si>
  <si>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</si>
  <si>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</si>
  <si>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</si>
  <si>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</si>
  <si>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</si>
  <si>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</si>
  <si>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</si>
  <si>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</si>
  <si>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</si>
  <si>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</si>
  <si>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</si>
  <si>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</si>
  <si>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</si>
  <si>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</si>
  <si>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</si>
  <si>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</si>
  <si>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</si>
  <si>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</si>
  <si>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</si>
  <si>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</si>
  <si>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</si>
  <si>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</si>
  <si>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</si>
  <si>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</si>
  <si>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</si>
  <si>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</si>
  <si>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</si>
  <si>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</si>
  <si>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</si>
  <si>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</si>
  <si>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</si>
  <si>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</si>
  <si>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</si>
  <si>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</si>
  <si>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</si>
  <si>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</si>
  <si>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</si>
  <si>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</si>
  <si>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</si>
  <si>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</si>
  <si>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</si>
  <si>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</si>
  <si>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</si>
  <si>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</si>
  <si>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</si>
  <si>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</si>
  <si>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</si>
  <si>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</si>
  <si>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</si>
  <si>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</si>
  <si>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</si>
  <si>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</si>
  <si>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</si>
  <si>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</si>
  <si>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</si>
  <si>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</si>
  <si>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</si>
  <si>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</si>
  <si>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</si>
  <si>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</si>
  <si>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</si>
  <si>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</si>
  <si>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</si>
  <si>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</si>
  <si>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</si>
  <si>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</si>
  <si>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</si>
  <si>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</si>
  <si>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</si>
  <si>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</si>
  <si>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</si>
  <si>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</si>
  <si>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</si>
  <si>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</si>
  <si>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</si>
  <si>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</si>
  <si>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</si>
  <si>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</si>
  <si>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</si>
  <si>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</si>
  <si>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</si>
  <si>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</si>
  <si>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</si>
  <si>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</si>
  <si>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</si>
  <si>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</si>
  <si>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</si>
  <si>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</si>
  <si>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</si>
  <si>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</si>
  <si>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</si>
  <si>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</si>
  <si>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</si>
  <si>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</si>
  <si>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</si>
  <si>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</si>
  <si>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</si>
  <si>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</si>
  <si>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</si>
  <si>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</si>
  <si>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</si>
  <si>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</si>
  <si>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</si>
  <si>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</si>
  <si>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</si>
  <si>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</si>
  <si>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</si>
  <si>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</si>
  <si>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</si>
  <si>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</si>
  <si>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</si>
  <si>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</si>
  <si>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</si>
  <si>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</si>
  <si>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</si>
  <si>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</si>
  <si>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</si>
  <si>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</si>
  <si>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</si>
  <si>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</si>
  <si>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</si>
  <si>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</si>
  <si>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</si>
  <si>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</si>
  <si>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</si>
  <si>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</si>
  <si>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</si>
  <si>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</si>
  <si>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</si>
  <si>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</si>
  <si>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</si>
  <si>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</si>
  <si>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</si>
  <si>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</si>
  <si>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</si>
  <si>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</si>
  <si>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</si>
  <si>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</si>
  <si>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</si>
  <si>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</si>
  <si>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</si>
  <si>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</si>
  <si>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</si>
  <si>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</si>
  <si>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</si>
  <si>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</si>
  <si>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</si>
  <si>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</si>
  <si>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</si>
  <si>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</si>
  <si>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</si>
  <si>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</si>
  <si>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</si>
  <si>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</si>
  <si>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</si>
  <si>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</si>
  <si>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</si>
  <si>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</si>
  <si>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</si>
  <si>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</si>
  <si>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</si>
  <si>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</si>
  <si>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</si>
  <si>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</si>
  <si>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</si>
  <si>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</si>
  <si>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</si>
  <si>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</si>
  <si>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</si>
  <si>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</si>
  <si>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</si>
  <si>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</si>
  <si>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</si>
  <si>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</si>
  <si>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</si>
  <si>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</si>
  <si>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</si>
  <si>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</si>
  <si>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</si>
  <si>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</si>
  <si>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</si>
  <si>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</si>
  <si>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</si>
  <si>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</si>
  <si>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</si>
  <si>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</si>
  <si>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</si>
  <si>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</si>
  <si>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</si>
  <si>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</si>
  <si>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</si>
  <si>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</si>
  <si>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</si>
  <si>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</si>
  <si>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</si>
  <si>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</si>
  <si>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</si>
  <si>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</si>
  <si>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</si>
  <si>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</si>
  <si>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</si>
  <si>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</si>
  <si>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</si>
  <si>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</si>
  <si>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</si>
  <si>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</si>
  <si>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</si>
  <si>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</si>
  <si>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</si>
  <si>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</si>
  <si>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</si>
  <si>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</si>
  <si>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</si>
  <si>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</si>
  <si>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</si>
  <si>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</si>
  <si>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</si>
  <si>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</si>
  <si>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</si>
  <si>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</si>
  <si>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</si>
  <si>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</si>
  <si>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</si>
  <si>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</si>
  <si>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</si>
  <si>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</si>
  <si>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</si>
  <si>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</si>
  <si>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</si>
  <si>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</si>
  <si>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</si>
  <si>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</si>
  <si>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</si>
  <si>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</si>
  <si>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</si>
  <si>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</si>
  <si>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</si>
  <si>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</si>
  <si>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</si>
  <si>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</si>
  <si>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</si>
  <si>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</si>
  <si>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</si>
  <si>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</si>
  <si>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</si>
  <si>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</si>
  <si>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</si>
  <si>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</si>
  <si>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</si>
  <si>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</si>
  <si>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</si>
  <si>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</si>
  <si>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</si>
  <si>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</si>
  <si>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</si>
  <si>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</si>
  <si>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</si>
  <si>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</si>
  <si>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</si>
  <si>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</si>
  <si>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</si>
  <si>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</si>
  <si>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</si>
  <si>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</si>
  <si>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</si>
  <si>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</si>
  <si>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</si>
  <si>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</si>
  <si>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</si>
  <si>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</si>
  <si>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</si>
  <si>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</si>
  <si>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</si>
  <si>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</si>
  <si>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</si>
  <si>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</si>
  <si>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</si>
  <si>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</si>
  <si>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</si>
  <si>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</si>
  <si>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</si>
  <si>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</si>
  <si>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</si>
  <si>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</si>
  <si>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</si>
  <si>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</si>
  <si>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</si>
  <si>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</si>
  <si>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</si>
  <si>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</si>
  <si>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</si>
  <si>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</si>
  <si>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</si>
  <si>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</si>
  <si>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</si>
  <si>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</si>
  <si>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</si>
  <si>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</si>
  <si>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</si>
  <si>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</si>
  <si>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</si>
  <si>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</si>
  <si>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</si>
  <si>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</si>
  <si>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</si>
  <si>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</si>
  <si>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</si>
  <si>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</si>
  <si>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</si>
  <si>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</si>
  <si>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</si>
  <si>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</si>
  <si>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</si>
  <si>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</si>
  <si>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</si>
  <si>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</si>
  <si>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</si>
  <si>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</si>
  <si>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</si>
  <si>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</si>
  <si>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</si>
  <si>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</si>
  <si>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</si>
  <si>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</si>
  <si>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</si>
  <si>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</si>
  <si>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</si>
  <si>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</si>
  <si>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</si>
  <si>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</si>
  <si>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</si>
  <si>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</si>
  <si>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</si>
  <si>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</si>
  <si>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</si>
  <si>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</si>
  <si>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</si>
  <si>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</si>
  <si>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</si>
  <si>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</si>
  <si>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</si>
  <si>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</si>
  <si>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</si>
  <si>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</si>
  <si>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</si>
  <si>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</si>
  <si>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</si>
  <si>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</si>
  <si>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</si>
  <si>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</si>
  <si>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</si>
  <si>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</si>
  <si>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</si>
  <si>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</si>
  <si>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</si>
  <si>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</si>
  <si>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</si>
  <si>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</si>
  <si>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</si>
  <si>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</si>
  <si>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</si>
  <si>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</si>
  <si>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</si>
  <si>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</si>
  <si>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</si>
  <si>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</si>
  <si>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</si>
  <si>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</si>
  <si>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</si>
  <si>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</si>
  <si>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</si>
  <si>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</si>
  <si>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</si>
  <si>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</si>
  <si>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</si>
  <si>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</si>
  <si>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</si>
  <si>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</si>
  <si>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</si>
  <si>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</si>
  <si>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</si>
  <si>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</si>
  <si>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</si>
  <si>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</si>
  <si>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</si>
  <si>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</si>
  <si>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</si>
  <si>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</si>
  <si>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</si>
  <si>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</si>
  <si>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</si>
  <si>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</si>
  <si>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</si>
  <si>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</si>
  <si>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</si>
  <si>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</si>
  <si>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</si>
  <si>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</si>
  <si>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</si>
  <si>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</si>
  <si>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</si>
  <si>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</si>
  <si>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</si>
  <si>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</si>
  <si>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</si>
  <si>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</si>
  <si>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</si>
  <si>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</si>
  <si>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</si>
  <si>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</si>
  <si>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</si>
  <si>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</si>
  <si>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</si>
  <si>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</si>
  <si>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</si>
  <si>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</si>
  <si>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</si>
  <si>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</si>
  <si>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</si>
  <si>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</si>
  <si>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</si>
  <si>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</si>
  <si>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</si>
  <si>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</si>
  <si>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</si>
  <si>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</si>
  <si>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</si>
  <si>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</si>
  <si>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</si>
  <si>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</si>
  <si>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</si>
  <si>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</si>
  <si>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</si>
  <si>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</si>
  <si>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</si>
  <si>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</si>
  <si>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</si>
  <si>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</si>
  <si>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</si>
  <si>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</si>
  <si>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</si>
  <si>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</si>
  <si>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</si>
  <si>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</si>
  <si>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</si>
  <si>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</si>
  <si>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</si>
  <si>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</si>
  <si>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</si>
  <si>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</si>
  <si>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</si>
  <si>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</si>
  <si>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</si>
  <si>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</si>
  <si>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</si>
  <si>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</si>
  <si>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</si>
  <si>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</si>
  <si>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</si>
  <si>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</si>
  <si>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</si>
  <si>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</si>
  <si>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</si>
  <si>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</si>
  <si>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</si>
  <si>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</si>
  <si>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</si>
  <si>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</si>
  <si>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</si>
  <si>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</si>
  <si>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</si>
  <si>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</si>
  <si>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</si>
  <si>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</si>
  <si>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</si>
  <si>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</si>
  <si>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</si>
  <si>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</si>
  <si>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</si>
  <si>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</si>
  <si>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</si>
  <si>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</si>
  <si>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</si>
  <si>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</si>
  <si>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</si>
  <si>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</si>
  <si>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</si>
  <si>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</si>
  <si>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</si>
  <si>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</si>
  <si>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</si>
  <si>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</si>
  <si>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</si>
  <si>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</si>
  <si>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</si>
  <si>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</si>
  <si>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</si>
  <si>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</si>
  <si>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</si>
  <si>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</si>
  <si>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</si>
  <si>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</si>
  <si>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</si>
  <si>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</si>
  <si>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</si>
  <si>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</si>
  <si>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</si>
  <si>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</si>
  <si>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</si>
  <si>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</si>
  <si>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</si>
  <si>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</si>
  <si>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</si>
  <si>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</si>
  <si>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</si>
  <si>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</si>
  <si>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</si>
  <si>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</si>
  <si>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</si>
  <si>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</si>
  <si>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</si>
  <si>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</si>
  <si>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</si>
  <si>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</si>
  <si>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</si>
  <si>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</si>
  <si>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</si>
  <si>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</si>
  <si>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</si>
  <si>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</si>
  <si>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</si>
  <si>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</si>
  <si>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</si>
  <si>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</si>
  <si>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</si>
  <si>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</si>
  <si>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</si>
  <si>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</si>
  <si>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</si>
  <si>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</si>
  <si>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</si>
  <si>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</si>
  <si>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</si>
  <si>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</si>
  <si>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</si>
  <si>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</si>
  <si>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</si>
  <si>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</si>
  <si>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</si>
  <si>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</si>
  <si>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</si>
  <si>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</si>
  <si>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</si>
  <si>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</si>
  <si>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</si>
  <si>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</si>
  <si>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</si>
  <si>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</si>
  <si>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</si>
  <si>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</si>
  <si>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</si>
  <si>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</si>
  <si>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</si>
  <si>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</si>
  <si>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</si>
  <si>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</si>
  <si>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</si>
  <si>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</si>
  <si>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</si>
  <si>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</si>
  <si>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</si>
  <si>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</si>
  <si>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</si>
  <si>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</si>
  <si>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</si>
  <si>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</si>
  <si>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</si>
  <si>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</si>
  <si>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</si>
  <si>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</si>
  <si>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</si>
  <si>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</si>
  <si>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</si>
  <si>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</si>
  <si>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</si>
  <si>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</si>
  <si>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</si>
  <si>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</si>
  <si>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</si>
  <si>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</si>
  <si>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</si>
  <si>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</si>
  <si>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</si>
  <si>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</si>
  <si>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</si>
  <si>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</si>
  <si>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</si>
  <si>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</si>
  <si>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</si>
  <si>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</si>
  <si>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</si>
  <si>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</si>
  <si>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</si>
  <si>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</si>
  <si>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</si>
  <si>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</si>
  <si>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</si>
  <si>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</si>
  <si>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</si>
  <si>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</si>
  <si>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</si>
  <si>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</si>
  <si>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</si>
  <si>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</si>
  <si>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</si>
  <si>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</si>
  <si>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</si>
  <si>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</si>
  <si>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</si>
  <si>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</si>
  <si>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</si>
  <si>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</si>
  <si>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</si>
  <si>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</si>
  <si>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</si>
  <si>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</si>
  <si>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</si>
  <si>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</si>
  <si>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</si>
  <si>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</si>
  <si>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</si>
  <si>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</si>
  <si>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</si>
  <si>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</si>
  <si>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</si>
  <si>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</si>
  <si>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</si>
  <si>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</si>
  <si>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</si>
  <si>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</si>
  <si>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</si>
  <si>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</si>
  <si>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</si>
  <si>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</si>
  <si>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</si>
  <si>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</si>
  <si>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</si>
  <si>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</si>
  <si>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</si>
  <si>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</si>
  <si>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</si>
  <si>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</si>
  <si>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</si>
  <si>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</si>
  <si>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</si>
  <si>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</si>
  <si>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</si>
  <si>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</si>
  <si>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</si>
  <si>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</si>
  <si>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</si>
  <si>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</si>
  <si>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</si>
  <si>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</si>
  <si>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</si>
  <si>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</si>
  <si>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</si>
  <si>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</si>
  <si>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</si>
  <si>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</si>
  <si>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</si>
  <si>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</si>
  <si>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</si>
  <si>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</si>
  <si>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</si>
  <si>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</si>
  <si>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</si>
  <si>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</si>
  <si>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</si>
  <si>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</si>
  <si>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</si>
  <si>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</si>
  <si>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</si>
  <si>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</si>
  <si>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</si>
  <si>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</si>
  <si>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</si>
  <si>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</si>
  <si>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</si>
  <si>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</si>
  <si>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</si>
  <si>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</si>
  <si>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</si>
  <si>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</si>
  <si>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</si>
  <si>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</si>
  <si>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</si>
  <si>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</si>
  <si>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</si>
  <si>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</si>
  <si>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</si>
  <si>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</si>
  <si>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</si>
  <si>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</si>
  <si>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</si>
  <si>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</si>
  <si>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</si>
  <si>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</si>
  <si>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</si>
  <si>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</si>
  <si>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</si>
  <si>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</si>
  <si>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</si>
  <si>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</si>
  <si>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</si>
  <si>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</si>
  <si>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</si>
  <si>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</si>
  <si>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</si>
  <si>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</si>
  <si>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</si>
  <si>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</si>
  <si>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</si>
  <si>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</si>
  <si>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</si>
  <si>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</si>
  <si>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</si>
  <si>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</si>
  <si>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</si>
  <si>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</si>
  <si>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</si>
  <si>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</si>
  <si>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</si>
  <si>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</si>
  <si>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</si>
  <si>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</si>
  <si>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</si>
  <si>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</si>
  <si>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</si>
  <si>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</si>
  <si>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</si>
  <si>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</si>
  <si>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</si>
  <si>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</si>
  <si>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</si>
  <si>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</si>
  <si>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</si>
  <si>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</si>
  <si>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</si>
  <si>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</si>
  <si>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</si>
  <si>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</si>
  <si>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</si>
  <si>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</si>
  <si>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</si>
  <si>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</si>
  <si>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</si>
  <si>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</si>
  <si>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</si>
  <si>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</si>
  <si>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</si>
  <si>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</si>
  <si>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</si>
  <si>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</si>
  <si>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</si>
  <si>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</si>
  <si>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</si>
  <si>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</si>
  <si>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</si>
  <si>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</si>
  <si>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</si>
  <si>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</si>
  <si>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</si>
  <si>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</si>
  <si>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</si>
  <si>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</si>
  <si>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</si>
  <si>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</si>
  <si>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</si>
  <si>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</si>
  <si>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</si>
  <si>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</si>
  <si>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</si>
  <si>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</si>
  <si>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</si>
  <si>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</si>
  <si>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</si>
  <si>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</si>
  <si>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</si>
  <si>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</si>
  <si>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</si>
  <si>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</si>
  <si>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</si>
  <si>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</si>
  <si>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</si>
  <si>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</si>
  <si>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</si>
  <si>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</si>
  <si>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</si>
  <si>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</si>
  <si>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</si>
  <si>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</si>
  <si>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</si>
  <si>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</si>
  <si>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</si>
  <si>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</si>
  <si>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</si>
  <si>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</si>
  <si>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</si>
  <si>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</si>
  <si>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</si>
  <si>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</si>
  <si>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</si>
  <si>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</si>
  <si>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</si>
  <si>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</si>
  <si>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</si>
  <si>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</si>
  <si>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</si>
  <si>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</si>
  <si>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</si>
  <si>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</si>
  <si>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</si>
  <si>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</si>
  <si>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</si>
  <si>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</si>
  <si>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</si>
  <si>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</si>
  <si>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</si>
  <si>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</si>
  <si>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</si>
  <si>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</si>
  <si>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</si>
  <si>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</si>
  <si>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</si>
  <si>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</si>
  <si>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</si>
  <si>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</si>
  <si>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</si>
  <si>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</si>
  <si>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</si>
  <si>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</si>
  <si>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</si>
  <si>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</si>
  <si>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</si>
  <si>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</si>
  <si>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</si>
  <si>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</si>
  <si>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</si>
  <si>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</si>
  <si>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</si>
  <si>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</si>
  <si>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</si>
  <si>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</si>
  <si>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</si>
  <si>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</si>
  <si>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</si>
  <si>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</si>
  <si>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</si>
  <si>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</si>
  <si>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</si>
  <si>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</si>
  <si>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</si>
  <si>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</si>
  <si>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</si>
  <si>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</si>
  <si>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</si>
  <si>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</si>
  <si>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</si>
  <si>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</si>
  <si>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</si>
  <si>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</si>
  <si>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</si>
  <si>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</si>
  <si>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</si>
  <si>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</si>
  <si>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</si>
  <si>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</si>
  <si>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</si>
  <si>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</si>
  <si>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</si>
  <si>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</si>
  <si>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</si>
  <si>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</si>
  <si>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</si>
  <si>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</si>
  <si>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</si>
  <si>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</si>
  <si>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</si>
  <si>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</si>
  <si>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</si>
  <si>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</si>
  <si>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</si>
  <si>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</si>
  <si>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</si>
  <si>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</si>
  <si>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</si>
  <si>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</si>
  <si>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</si>
  <si>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</si>
  <si>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</si>
  <si>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</si>
  <si>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</si>
  <si>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</si>
  <si>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</si>
  <si>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</si>
  <si>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</si>
  <si>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</si>
  <si>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</si>
  <si>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</si>
  <si>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</si>
  <si>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</si>
  <si>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</si>
  <si>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</si>
  <si>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</si>
  <si>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</si>
  <si>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</si>
  <si>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</si>
  <si>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</si>
  <si>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</si>
  <si>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</si>
  <si>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</si>
  <si>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</si>
  <si>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</si>
  <si>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</si>
  <si>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</si>
  <si>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</si>
  <si>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</si>
  <si>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</si>
  <si>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</si>
  <si>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</si>
  <si>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</si>
  <si>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</si>
  <si>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</si>
  <si>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</si>
  <si>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</si>
  <si>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</si>
  <si>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</si>
  <si>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</si>
  <si>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</si>
  <si>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</si>
  <si>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</si>
  <si>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</si>
  <si>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</si>
  <si>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</si>
  <si>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</si>
  <si>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</si>
  <si>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</si>
  <si>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</si>
  <si>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</si>
  <si>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</si>
  <si>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</si>
  <si>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</si>
  <si>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</si>
  <si>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</si>
  <si>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</si>
  <si>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</si>
  <si>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</si>
  <si>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</si>
  <si>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</si>
  <si>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</si>
  <si>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</si>
  <si>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</si>
  <si>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</si>
  <si>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</si>
  <si>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</si>
  <si>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</si>
  <si>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</si>
  <si>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</si>
  <si>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</si>
  <si>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</si>
  <si>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</si>
  <si>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</si>
  <si>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</si>
  <si>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</si>
  <si>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</si>
  <si>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</si>
  <si>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</si>
  <si>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</si>
  <si>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</si>
  <si>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</si>
  <si>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</si>
  <si>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</si>
  <si>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</si>
  <si>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</si>
  <si>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</si>
  <si>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</si>
  <si>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</si>
  <si>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</si>
  <si>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</si>
  <si>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</si>
  <si>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</si>
  <si>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</si>
  <si>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</si>
  <si>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</si>
  <si>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</si>
  <si>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</si>
  <si>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</si>
  <si>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</si>
  <si>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</si>
  <si>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</si>
  <si>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</si>
  <si>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</si>
  <si>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</si>
  <si>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</si>
  <si>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</si>
  <si>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</si>
  <si>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</si>
  <si>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</si>
  <si>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</si>
  <si>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</si>
  <si>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</si>
  <si>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</si>
  <si>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</si>
  <si>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</si>
  <si>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</si>
  <si>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</si>
  <si>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</si>
  <si>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</si>
  <si>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</si>
  <si>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</si>
  <si>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</si>
  <si>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</si>
  <si>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</si>
  <si>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</si>
  <si>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</si>
  <si>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</si>
  <si>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</si>
  <si>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</si>
  <si>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</si>
  <si>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</si>
  <si>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</si>
  <si>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</si>
  <si>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</si>
  <si>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</si>
  <si>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</si>
  <si>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</si>
  <si>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</si>
  <si>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</si>
  <si>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</si>
  <si>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</si>
  <si>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</si>
  <si>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</si>
  <si>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</si>
  <si>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</si>
  <si>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</si>
  <si>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</si>
  <si>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</si>
  <si>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</si>
  <si>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</si>
  <si>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</si>
  <si>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</si>
  <si>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</si>
  <si>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</si>
  <si>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</si>
  <si>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</si>
  <si>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</si>
  <si>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</si>
  <si>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</si>
  <si>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</si>
  <si>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</si>
  <si>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</si>
  <si>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</si>
  <si>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</si>
  <si>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</si>
  <si>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</si>
  <si>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</si>
  <si>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</si>
  <si>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</si>
  <si>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</si>
  <si>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</si>
  <si>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</si>
  <si>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</si>
  <si>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</si>
  <si>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</si>
  <si>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</si>
  <si>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</si>
  <si>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</si>
  <si>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</si>
  <si>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</si>
  <si>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</si>
  <si>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</si>
  <si>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</si>
  <si>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</si>
  <si>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</si>
  <si>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</si>
  <si>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</si>
  <si>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</si>
  <si>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</si>
  <si>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</si>
  <si>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</si>
  <si>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</si>
  <si>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</si>
  <si>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</si>
  <si>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</si>
  <si>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</si>
  <si>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</si>
  <si>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</si>
  <si>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</si>
  <si>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</si>
  <si>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</si>
  <si>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</si>
  <si>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</si>
  <si>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</si>
  <si>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</si>
  <si>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</si>
  <si>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</si>
  <si>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</si>
  <si>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</si>
  <si>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</si>
  <si>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</si>
  <si>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</si>
  <si>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</si>
  <si>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</si>
  <si>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</si>
  <si>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</si>
  <si>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</si>
  <si>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</si>
  <si>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</si>
  <si>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</si>
  <si>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</si>
  <si>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</si>
  <si>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</si>
  <si>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</si>
  <si>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</si>
  <si>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</si>
  <si>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</si>
  <si>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</si>
  <si>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</si>
  <si>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</si>
  <si>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</si>
  <si>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</si>
  <si>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</si>
  <si>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</si>
  <si>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</si>
  <si>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</si>
  <si>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</si>
  <si>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</si>
  <si>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</si>
  <si>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</si>
  <si>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</si>
  <si>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</si>
  <si>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</si>
  <si>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</si>
  <si>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</si>
  <si>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</si>
  <si>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</si>
  <si>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</si>
  <si>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</si>
  <si>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</si>
  <si>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</si>
  <si>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</si>
  <si>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</si>
  <si>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</si>
  <si>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</si>
  <si>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</si>
  <si>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</si>
  <si>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</si>
  <si>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</si>
  <si>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</si>
  <si>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</si>
  <si>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</si>
  <si>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</si>
  <si>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</si>
  <si>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</si>
  <si>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</si>
  <si>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</si>
  <si>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</si>
  <si>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</si>
  <si>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</si>
  <si>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</si>
  <si>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</si>
  <si>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</si>
  <si>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</si>
  <si>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</si>
  <si>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</si>
  <si>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</si>
  <si>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</si>
  <si>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</si>
  <si>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</si>
  <si>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</si>
  <si>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</si>
  <si>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</si>
  <si>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</si>
  <si>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</si>
  <si>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</si>
  <si>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</si>
  <si>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</si>
  <si>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</si>
  <si>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</si>
  <si>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</si>
  <si>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</si>
  <si>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</si>
  <si>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</si>
  <si>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</si>
  <si>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</si>
  <si>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</si>
  <si>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</si>
  <si>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</si>
  <si>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</si>
  <si>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</si>
  <si>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</si>
  <si>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</si>
  <si>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</si>
  <si>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</si>
  <si>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</si>
  <si>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</si>
  <si>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</si>
  <si>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</si>
  <si>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</si>
  <si>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</si>
  <si>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</si>
  <si>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</si>
  <si>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</si>
  <si>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</si>
  <si>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</si>
  <si>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</si>
  <si>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</si>
  <si>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</si>
  <si>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</si>
  <si>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</si>
  <si>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</si>
  <si>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</si>
  <si>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</si>
  <si>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</si>
  <si>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</si>
  <si>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</si>
  <si>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</si>
  <si>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</si>
  <si>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</si>
  <si>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</si>
  <si>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</si>
  <si>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</si>
  <si>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</si>
  <si>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</si>
  <si>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</si>
  <si>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</si>
  <si>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</si>
  <si>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</si>
  <si>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</si>
  <si>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</si>
  <si>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</si>
  <si>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</si>
  <si>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</si>
  <si>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</si>
  <si>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</si>
  <si>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</si>
  <si>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</si>
  <si>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</si>
  <si>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</si>
  <si>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</si>
  <si>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</si>
  <si>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</si>
  <si>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</si>
  <si>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</si>
  <si>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</si>
  <si>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</si>
  <si>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</si>
  <si>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</si>
  <si>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</si>
  <si>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</si>
  <si>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</si>
  <si>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</si>
  <si>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</si>
  <si>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</si>
  <si>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</si>
  <si>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</si>
  <si>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</si>
  <si>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</si>
  <si>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</si>
  <si>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</si>
  <si>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</si>
  <si>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</si>
  <si>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</si>
  <si>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</si>
  <si>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</si>
  <si>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</si>
  <si>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</si>
  <si>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</si>
  <si>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</si>
  <si>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</si>
  <si>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</si>
  <si>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</si>
  <si>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</si>
  <si>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</si>
  <si>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</si>
  <si>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</si>
  <si>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</si>
  <si>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</si>
  <si>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</si>
  <si>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</si>
  <si>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</si>
  <si>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</si>
  <si>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</si>
  <si>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</si>
  <si>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</si>
  <si>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</si>
  <si>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</si>
  <si>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</si>
  <si>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</si>
  <si>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</si>
  <si>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</si>
  <si>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</si>
  <si>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</si>
  <si>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</si>
  <si>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</si>
  <si>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</si>
  <si>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</si>
  <si>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</si>
  <si>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</si>
  <si>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</si>
  <si>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</si>
  <si>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</si>
  <si>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</si>
  <si>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</si>
  <si>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</si>
  <si>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</si>
  <si>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</si>
  <si>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</si>
  <si>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</si>
  <si>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</si>
  <si>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</si>
  <si>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</si>
  <si>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</si>
  <si>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</si>
  <si>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</si>
  <si>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</si>
  <si>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</si>
  <si>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</si>
  <si>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</si>
  <si>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</si>
  <si>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</si>
  <si>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</si>
  <si>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</si>
  <si>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</si>
  <si>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</si>
  <si>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</si>
  <si>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</si>
  <si>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</si>
  <si>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</si>
  <si>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</si>
  <si>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</si>
  <si>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</si>
  <si>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</si>
  <si>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</si>
  <si>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</si>
  <si>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</si>
  <si>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</si>
  <si>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</si>
  <si>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</si>
  <si>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</si>
  <si>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</si>
  <si>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</si>
  <si>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</si>
  <si>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</si>
  <si>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</si>
  <si>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</si>
  <si>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</si>
  <si>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</si>
  <si>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</si>
  <si>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</si>
  <si>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</si>
  <si>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</si>
  <si>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</si>
  <si>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</si>
  <si>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</si>
  <si>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</si>
  <si>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</si>
  <si>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</si>
  <si>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</si>
  <si>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</si>
  <si>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</si>
  <si>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</si>
  <si>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</si>
  <si>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</si>
  <si>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</si>
  <si>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</si>
  <si>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</si>
  <si>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</si>
  <si>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</si>
  <si>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</si>
  <si>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</si>
  <si>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</si>
  <si>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</si>
  <si>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</si>
  <si>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</si>
  <si>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</si>
  <si>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</si>
  <si>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</si>
  <si>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</si>
  <si>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</si>
  <si>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</si>
  <si>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</si>
  <si>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</si>
  <si>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</si>
  <si>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</si>
  <si>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</si>
  <si>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</si>
  <si>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</si>
  <si>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</si>
  <si>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</si>
  <si>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</si>
  <si>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</si>
  <si>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</si>
  <si>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</si>
  <si>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</si>
  <si>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</si>
  <si>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</si>
  <si>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</si>
  <si>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</si>
  <si>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</si>
  <si>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</si>
  <si>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</si>
  <si>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</si>
  <si>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</si>
  <si>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</si>
  <si>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</si>
  <si>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</si>
  <si>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</si>
  <si>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</si>
  <si>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</si>
  <si>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</si>
  <si>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</si>
  <si>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</si>
  <si>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</si>
  <si>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</si>
  <si>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</si>
  <si>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</si>
  <si>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</si>
  <si>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</si>
  <si>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</si>
  <si>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</si>
  <si>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</si>
  <si>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</si>
  <si>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</si>
  <si>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</si>
  <si>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</si>
  <si>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</si>
  <si>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</si>
  <si>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</si>
  <si>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</si>
  <si>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</si>
  <si>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</si>
  <si>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</si>
  <si>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</si>
  <si>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</si>
  <si>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</si>
  <si>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</si>
  <si>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</si>
  <si>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</si>
  <si>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</si>
  <si>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</si>
  <si>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</si>
  <si>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</si>
  <si>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</si>
  <si>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</si>
  <si>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</si>
  <si>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</si>
  <si>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</si>
  <si>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</si>
  <si>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</si>
  <si>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</si>
  <si>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</si>
  <si>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</si>
  <si>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</si>
  <si>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</si>
  <si>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</si>
  <si>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</si>
  <si>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</si>
  <si>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</si>
  <si>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</si>
  <si>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</si>
  <si>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</si>
  <si>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</si>
  <si>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</si>
  <si>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</si>
  <si>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</si>
  <si>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</si>
  <si>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</si>
  <si>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</si>
  <si>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</si>
  <si>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</si>
  <si>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</si>
  <si>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</si>
  <si>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</si>
  <si>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</si>
  <si>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</si>
  <si>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</si>
  <si>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</si>
  <si>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</si>
  <si>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</si>
  <si>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</si>
  <si>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</si>
  <si>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</si>
  <si>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</si>
  <si>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</si>
  <si>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</si>
  <si>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</si>
  <si>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</si>
  <si>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</si>
  <si>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</si>
  <si>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</si>
  <si>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</si>
  <si>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</si>
  <si>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</si>
  <si>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</si>
  <si>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</si>
  <si>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</si>
  <si>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</si>
  <si>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</si>
  <si>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</si>
  <si>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</si>
  <si>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</si>
  <si>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</si>
  <si>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</si>
  <si>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</si>
  <si>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</si>
  <si>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</si>
  <si>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</si>
  <si>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</si>
  <si>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</si>
  <si>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</si>
  <si>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</si>
  <si>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</si>
  <si>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</si>
  <si>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</si>
  <si>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</si>
  <si>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</si>
  <si>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</si>
  <si>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</si>
  <si>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</si>
  <si>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</si>
  <si>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</si>
  <si>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</si>
  <si>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</si>
  <si>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</si>
  <si>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</si>
  <si>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</si>
  <si>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</si>
  <si>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</si>
  <si>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</si>
  <si>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</si>
  <si>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</si>
  <si>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</si>
  <si>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</si>
  <si>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</si>
  <si>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</si>
  <si>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</si>
  <si>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</si>
  <si>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</si>
  <si>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</si>
  <si>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</si>
  <si>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</si>
  <si>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</si>
  <si>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</si>
  <si>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</si>
  <si>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</si>
  <si>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</si>
  <si>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</si>
  <si>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</si>
  <si>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</si>
  <si>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</si>
  <si>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</si>
  <si>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</si>
  <si>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</si>
  <si>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</si>
  <si>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</si>
  <si>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</si>
  <si>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</si>
  <si>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</si>
  <si>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</si>
  <si>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</si>
  <si>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</si>
  <si>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</si>
  <si>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</si>
  <si>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</si>
  <si>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</si>
  <si>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</si>
  <si>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</si>
  <si>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</si>
  <si>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</si>
  <si>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</si>
  <si>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</si>
  <si>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</si>
  <si>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</si>
  <si>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</si>
  <si>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</si>
  <si>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</si>
  <si>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</si>
  <si>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</si>
  <si>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</si>
  <si>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</si>
  <si>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</si>
  <si>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</si>
  <si>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</si>
  <si>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</si>
  <si>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</si>
  <si>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</si>
  <si>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</si>
  <si>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</si>
  <si>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</si>
  <si>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</si>
  <si>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</si>
  <si>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</si>
  <si>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</si>
  <si>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</si>
  <si>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</si>
  <si>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</si>
  <si>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</si>
  <si>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</si>
  <si>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</si>
  <si>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</si>
  <si>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</si>
  <si>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</si>
  <si>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</si>
  <si>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</si>
  <si>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</si>
  <si>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</si>
  <si>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</si>
  <si>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</si>
  <si>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</si>
  <si>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</si>
  <si>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</si>
  <si>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</si>
  <si>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</si>
  <si>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</si>
  <si>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</si>
  <si>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</si>
  <si>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</si>
  <si>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</si>
  <si>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</si>
  <si>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</si>
  <si>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</si>
  <si>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</si>
  <si>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</si>
  <si>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</si>
  <si>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</si>
  <si>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</si>
  <si>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</si>
  <si>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</si>
  <si>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</si>
  <si>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</si>
  <si>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</si>
  <si>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</si>
  <si>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</si>
  <si>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</si>
  <si>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</si>
  <si>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</si>
  <si>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</si>
  <si>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</si>
  <si>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</si>
  <si>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</si>
  <si>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</si>
  <si>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</si>
  <si>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</si>
  <si>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</si>
  <si>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</si>
  <si>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</si>
  <si>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</si>
  <si>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</si>
  <si>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</si>
  <si>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</si>
  <si>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</si>
  <si>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</si>
  <si>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</si>
  <si>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</si>
  <si>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</si>
  <si>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</si>
  <si>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</si>
  <si>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</si>
  <si>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</si>
  <si>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</si>
  <si>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</si>
  <si>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</si>
  <si>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</si>
  <si>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</si>
  <si>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</si>
  <si>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</si>
  <si>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</si>
  <si>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</si>
  <si>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</si>
  <si>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</si>
  <si>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</si>
  <si>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</si>
  <si>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</si>
  <si>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</si>
  <si>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</si>
  <si>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</si>
  <si>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</si>
  <si>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</si>
  <si>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</si>
  <si>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</si>
  <si>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</si>
  <si>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</si>
  <si>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</si>
  <si>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</si>
  <si>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</si>
  <si>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</si>
  <si>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</si>
  <si>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</si>
  <si>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</si>
  <si>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</si>
  <si>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</si>
  <si>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</si>
  <si>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</si>
  <si>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</si>
  <si>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</si>
  <si>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</si>
  <si>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</si>
  <si>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</si>
  <si>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</si>
  <si>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</si>
  <si>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</si>
  <si>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</si>
  <si>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</si>
  <si>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</si>
  <si>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</si>
  <si>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</si>
  <si>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</si>
  <si>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</si>
  <si>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</si>
  <si>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</si>
  <si>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</si>
  <si>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</si>
  <si>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</si>
  <si>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</si>
  <si>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</si>
  <si>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</si>
  <si>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</si>
  <si>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</si>
  <si>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</si>
  <si>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</si>
  <si>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</si>
  <si>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</si>
  <si>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</si>
  <si>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</si>
  <si>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</si>
  <si>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</si>
  <si>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</si>
  <si>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</si>
  <si>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</si>
  <si>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</si>
  <si>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</si>
  <si>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</si>
  <si>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</si>
  <si>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</si>
  <si>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</si>
  <si>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</si>
  <si>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</si>
  <si>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</si>
  <si>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</si>
  <si>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</si>
  <si>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</si>
  <si>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</si>
  <si>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</si>
  <si>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</si>
  <si>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</si>
  <si>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</si>
  <si>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</si>
  <si>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</si>
  <si>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</si>
  <si>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</si>
  <si>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</si>
  <si>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</si>
  <si>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</si>
  <si>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</si>
  <si>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</si>
  <si>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</si>
  <si>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</si>
  <si>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</si>
  <si>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</si>
  <si>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</si>
  <si>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</si>
  <si>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</si>
  <si>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</si>
  <si>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</si>
  <si>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</si>
  <si>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</si>
  <si>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</si>
  <si>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</si>
  <si>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</si>
  <si>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</si>
  <si>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</si>
  <si>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</si>
  <si>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</si>
  <si>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</si>
  <si>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</si>
  <si>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</si>
  <si>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</si>
  <si>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</si>
  <si>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</si>
  <si>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</si>
  <si>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</si>
  <si>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</si>
  <si>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</si>
  <si>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</si>
  <si>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</si>
  <si>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</si>
  <si>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</si>
  <si>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</si>
  <si>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</si>
  <si>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</si>
  <si>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</si>
  <si>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</si>
  <si>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</si>
  <si>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</si>
  <si>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</si>
  <si>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</si>
  <si>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</si>
  <si>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</si>
  <si>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</si>
  <si>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</si>
  <si>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</si>
  <si>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</si>
  <si>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</si>
  <si>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</si>
  <si>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</si>
  <si>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</si>
  <si>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</si>
  <si>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</si>
  <si>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</si>
  <si>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</si>
  <si>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</si>
  <si>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</si>
  <si>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</si>
  <si>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</si>
  <si>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</si>
  <si>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</si>
  <si>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</si>
  <si>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</si>
  <si>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</si>
  <si>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</si>
  <si>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</si>
  <si>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</si>
  <si>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</si>
  <si>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</si>
  <si>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</si>
  <si>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</si>
  <si>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</si>
  <si>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</si>
  <si>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</si>
  <si>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</si>
  <si>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</si>
  <si>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</si>
  <si>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</si>
  <si>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</si>
  <si>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</si>
  <si>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</si>
  <si>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</si>
  <si>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</si>
  <si>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</si>
  <si>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</si>
  <si>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</si>
  <si>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</si>
  <si>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</si>
  <si>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</si>
  <si>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</si>
  <si>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</si>
  <si>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</si>
  <si>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</si>
  <si>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</si>
  <si>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</si>
  <si>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</si>
  <si>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</si>
  <si>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</si>
  <si>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</si>
  <si>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</si>
  <si>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</si>
  <si>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</si>
  <si>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</si>
  <si>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</si>
  <si>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</si>
  <si>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</si>
  <si>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</si>
  <si>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</si>
  <si>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</si>
  <si>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</si>
  <si>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</si>
  <si>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</si>
  <si>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</si>
  <si>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</si>
  <si>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</si>
  <si>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</si>
  <si>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</si>
  <si>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</si>
  <si>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</si>
  <si>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</si>
  <si>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</si>
  <si>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</si>
  <si>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</si>
  <si>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</si>
  <si>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</si>
  <si>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</si>
  <si>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</si>
  <si>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</si>
  <si>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</si>
  <si>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</si>
  <si>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</si>
  <si>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</si>
  <si>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</si>
  <si>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</si>
  <si>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</si>
  <si>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</si>
  <si>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</si>
  <si>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</si>
  <si>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</si>
  <si>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</si>
  <si>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</si>
  <si>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</si>
  <si>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</si>
  <si>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</si>
  <si>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</si>
  <si>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</si>
  <si>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</si>
  <si>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</si>
  <si>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</si>
  <si>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</si>
  <si>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</si>
  <si>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</si>
  <si>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</si>
  <si>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</si>
  <si>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</si>
  <si>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</si>
  <si>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</si>
  <si>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</si>
  <si>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</si>
  <si>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</si>
  <si>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</si>
  <si>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</si>
  <si>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</si>
  <si>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</si>
  <si>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</si>
  <si>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</si>
  <si>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</si>
  <si>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</si>
  <si>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</si>
  <si>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</si>
  <si>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</si>
  <si>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</si>
  <si>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</si>
  <si>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</si>
  <si>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</si>
  <si>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</si>
  <si>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</si>
  <si>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</si>
  <si>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</si>
  <si>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</si>
  <si>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</si>
  <si>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</si>
  <si>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</si>
  <si>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</si>
  <si>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</si>
  <si>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</si>
  <si>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</si>
  <si>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</si>
  <si>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</si>
  <si>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</si>
  <si>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</si>
  <si>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</si>
  <si>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</si>
  <si>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</si>
  <si>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</si>
  <si>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</si>
  <si>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</si>
  <si>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</si>
  <si>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</si>
  <si>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</si>
  <si>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</si>
  <si>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</si>
  <si>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</si>
  <si>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</si>
  <si>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</si>
  <si>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</si>
  <si>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</si>
  <si>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</si>
  <si>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</si>
  <si>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</si>
  <si>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</si>
  <si>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</si>
  <si>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</si>
  <si>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</si>
  <si>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</si>
  <si>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</si>
  <si>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</si>
  <si>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</si>
  <si>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</si>
  <si>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</si>
  <si>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</si>
  <si>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</si>
  <si>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</si>
  <si>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</si>
  <si>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</si>
  <si>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</si>
  <si>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</si>
  <si>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</si>
  <si>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</si>
  <si>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</si>
  <si>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</si>
  <si>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</si>
  <si>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</si>
  <si>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</si>
  <si>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</si>
  <si>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</si>
  <si>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</si>
  <si>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</si>
  <si>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</si>
  <si>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</si>
  <si>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</si>
  <si>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</si>
  <si>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</si>
  <si>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</si>
  <si>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</si>
  <si>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</si>
  <si>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</si>
  <si>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</si>
  <si>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</si>
  <si>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</si>
  <si>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</si>
  <si>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</si>
  <si>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</si>
  <si>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</si>
  <si>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</si>
  <si>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</si>
  <si>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</si>
  <si>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</si>
  <si>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</si>
  <si>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</si>
  <si>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</si>
  <si>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</si>
  <si>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</si>
  <si>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</si>
  <si>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</si>
  <si>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</si>
  <si>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</si>
  <si>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</si>
  <si>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</si>
  <si>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</si>
  <si>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</si>
  <si>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</si>
  <si>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</si>
  <si>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</si>
  <si>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</si>
  <si>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</si>
  <si>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</si>
  <si>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</si>
  <si>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</si>
  <si>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</si>
  <si>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</si>
  <si>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</si>
  <si>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</si>
  <si>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</si>
  <si>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</si>
  <si>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</si>
  <si>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</si>
  <si>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</si>
  <si>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</si>
  <si>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</si>
  <si>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</si>
  <si>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</si>
  <si>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</si>
  <si>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</si>
  <si>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</si>
  <si>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</si>
  <si>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</si>
  <si>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</si>
  <si>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</si>
  <si>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</si>
  <si>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</si>
  <si>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</si>
  <si>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</si>
  <si>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</si>
  <si>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</si>
  <si>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</si>
  <si>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</si>
  <si>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</si>
  <si>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</si>
  <si>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</si>
  <si>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</si>
  <si>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</si>
  <si>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</si>
  <si>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</si>
  <si>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</si>
  <si>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</si>
  <si>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</si>
  <si>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</si>
  <si>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</si>
  <si>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</si>
  <si>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</si>
  <si>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</si>
  <si>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</si>
  <si>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</si>
  <si>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</si>
  <si>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</si>
  <si>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</si>
  <si>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</si>
  <si>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</si>
  <si>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</si>
  <si>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</si>
  <si>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</si>
  <si>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</si>
  <si>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</si>
  <si>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</si>
  <si>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</si>
  <si>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</si>
  <si>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</si>
  <si>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</si>
  <si>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</si>
  <si>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</si>
  <si>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</si>
  <si>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</si>
  <si>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</si>
  <si>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</si>
  <si>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</si>
  <si>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</si>
  <si>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</si>
  <si>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</si>
  <si>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</si>
  <si>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</si>
  <si>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</si>
  <si>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</si>
  <si>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</si>
  <si>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</si>
  <si>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</si>
  <si>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</si>
  <si>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</si>
  <si>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</si>
  <si>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</si>
  <si>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</si>
  <si>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</si>
  <si>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</si>
  <si>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</si>
  <si>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</si>
  <si>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</si>
  <si>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</si>
  <si>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</si>
  <si>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</si>
  <si>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</si>
  <si>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</si>
  <si>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</si>
  <si>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</si>
  <si>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</si>
  <si>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</si>
  <si>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</si>
  <si>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</si>
  <si>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</si>
  <si>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</si>
  <si>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</si>
  <si>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</si>
  <si>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</si>
  <si>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</si>
  <si>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</si>
  <si>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</si>
  <si>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</si>
  <si>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</si>
  <si>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</si>
  <si>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</si>
  <si>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</si>
  <si>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</si>
  <si>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</si>
  <si>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</si>
  <si>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</si>
  <si>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</si>
  <si>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</si>
  <si>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</si>
  <si>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</si>
  <si>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</si>
  <si>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</si>
  <si>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</si>
  <si>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</si>
  <si>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</si>
  <si>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</si>
  <si>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</si>
  <si>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</si>
  <si>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</si>
  <si>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</si>
  <si>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</si>
  <si>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</si>
  <si>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</si>
  <si>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</si>
  <si>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</si>
  <si>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</si>
  <si>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</si>
  <si>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</si>
  <si>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</si>
  <si>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</si>
  <si>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</si>
  <si>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</si>
  <si>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</si>
  <si>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</si>
  <si>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</si>
  <si>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</si>
  <si>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</si>
  <si>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</si>
  <si>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</si>
  <si>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</si>
  <si>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</si>
  <si>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</si>
  <si>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</si>
  <si>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</si>
  <si>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</si>
  <si>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</si>
  <si>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</si>
  <si>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</si>
  <si>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</si>
  <si>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</si>
  <si>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</si>
  <si>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</si>
  <si>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</si>
  <si>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</si>
  <si>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</si>
  <si>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</si>
  <si>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</si>
  <si>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</si>
  <si>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</si>
  <si>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</si>
  <si>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</si>
  <si>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</si>
  <si>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</si>
  <si>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</si>
  <si>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</si>
  <si>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</si>
  <si>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</si>
  <si>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</si>
  <si>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</si>
  <si>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</si>
  <si>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</si>
  <si>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</si>
  <si>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</si>
  <si>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</si>
  <si>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</si>
  <si>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</si>
  <si>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</si>
  <si>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</si>
  <si>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</si>
  <si>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</si>
  <si>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</si>
  <si>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</si>
  <si>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</si>
  <si>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</si>
  <si>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</si>
  <si>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</si>
  <si>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</si>
  <si>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</si>
  <si>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</si>
  <si>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</si>
  <si>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</si>
  <si>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</si>
  <si>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</si>
  <si>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</si>
  <si>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</si>
  <si>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</si>
  <si>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</si>
  <si>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</si>
  <si>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</si>
  <si>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</si>
  <si>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</si>
  <si>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</si>
  <si>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</si>
  <si>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</si>
  <si>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</si>
  <si>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</si>
  <si>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</si>
  <si>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</si>
  <si>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</si>
  <si>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</si>
  <si>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</si>
  <si>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</si>
  <si>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</si>
  <si>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</si>
  <si>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</si>
  <si>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</si>
  <si>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</si>
  <si>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</si>
  <si>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</si>
  <si>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</si>
  <si>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</si>
  <si>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</si>
  <si>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</si>
  <si>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</si>
  <si>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</si>
  <si>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</si>
  <si>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</si>
  <si>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</si>
  <si>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</si>
  <si>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</si>
  <si>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</si>
  <si>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</si>
  <si>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</si>
  <si>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</si>
  <si>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</si>
  <si>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</si>
  <si>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</si>
  <si>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</si>
  <si>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</si>
  <si>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</si>
  <si>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</si>
  <si>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</si>
  <si>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</si>
  <si>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</si>
  <si>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</si>
  <si>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</si>
  <si>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</si>
  <si>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</si>
  <si>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</si>
  <si>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</si>
  <si>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</si>
  <si>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</si>
  <si>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</si>
  <si>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</si>
  <si>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</si>
  <si>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</si>
  <si>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</si>
  <si>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</si>
  <si>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</si>
  <si>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</si>
  <si>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</si>
  <si>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</si>
  <si>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</si>
  <si>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</si>
  <si>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</si>
  <si>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</si>
  <si>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</si>
  <si>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</si>
  <si>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</si>
  <si>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</si>
  <si>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</si>
  <si>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</si>
  <si>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</si>
  <si>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</si>
  <si>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</si>
  <si>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</si>
  <si>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</si>
  <si>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</si>
  <si>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</si>
  <si>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</si>
  <si>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</si>
  <si>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</si>
  <si>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</si>
  <si>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</si>
  <si>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</si>
  <si>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</si>
  <si>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</si>
  <si>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</si>
  <si>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</si>
  <si>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</si>
  <si>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</si>
  <si>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</si>
  <si>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</si>
  <si>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</si>
  <si>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</si>
  <si>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</si>
  <si>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</si>
  <si>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</si>
  <si>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</si>
  <si>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</si>
  <si>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</si>
  <si>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</si>
  <si>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</si>
  <si>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</si>
  <si>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</si>
  <si>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</si>
  <si>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</si>
  <si>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</si>
  <si>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</si>
  <si>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</si>
  <si>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</si>
  <si>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</si>
  <si>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</si>
  <si>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</si>
  <si>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</si>
  <si>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</si>
  <si>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</si>
  <si>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</si>
  <si>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</si>
  <si>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</si>
  <si>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</si>
  <si>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</si>
  <si>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</si>
  <si>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</si>
  <si>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</si>
  <si>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</si>
  <si>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</si>
  <si>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</si>
  <si>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</si>
  <si>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</si>
  <si>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</si>
  <si>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</si>
  <si>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</si>
  <si>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</si>
  <si>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</si>
  <si>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</si>
  <si>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</si>
  <si>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</si>
  <si>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</si>
  <si>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</si>
  <si>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</si>
  <si>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</si>
  <si>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</si>
  <si>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</si>
  <si>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</si>
  <si>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</si>
  <si>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</si>
  <si>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</si>
  <si>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</si>
  <si>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</si>
  <si>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</si>
  <si>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</si>
  <si>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</si>
  <si>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</si>
  <si>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</si>
  <si>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</si>
  <si>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</si>
  <si>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</si>
  <si>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</si>
  <si>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</si>
  <si>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</si>
  <si>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</si>
  <si>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</si>
  <si>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</si>
  <si>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</si>
  <si>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</si>
  <si>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</si>
  <si>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</si>
  <si>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</si>
  <si>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</si>
  <si>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</si>
  <si>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</si>
  <si>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</si>
  <si>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</si>
  <si>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</si>
  <si>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</si>
  <si>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</si>
  <si>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</si>
  <si>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</si>
  <si>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</si>
  <si>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</si>
  <si>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</si>
  <si>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</si>
  <si>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</si>
  <si>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</si>
  <si>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</si>
  <si>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</si>
  <si>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</si>
  <si>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</si>
  <si>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</si>
  <si>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</si>
  <si>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</si>
  <si>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</si>
  <si>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</si>
  <si>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</si>
  <si>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</si>
  <si>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</si>
  <si>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</si>
  <si>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</si>
  <si>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</si>
  <si>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</si>
  <si>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</si>
  <si>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</si>
  <si>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</si>
  <si>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</si>
  <si>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</si>
  <si>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</si>
  <si>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</si>
  <si>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</si>
  <si>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</si>
  <si>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</si>
  <si>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</si>
  <si>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</si>
  <si>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</si>
  <si>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</si>
  <si>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</si>
  <si>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</si>
  <si>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</si>
  <si>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</si>
  <si>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</si>
  <si>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</si>
  <si>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</si>
  <si>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</si>
  <si>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</si>
  <si>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</si>
  <si>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</si>
  <si>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</si>
  <si>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</si>
  <si>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</si>
  <si>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</si>
  <si>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</si>
  <si>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</si>
  <si>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</si>
  <si>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</si>
  <si>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</si>
  <si>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</si>
  <si>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</si>
  <si>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</si>
  <si>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</si>
  <si>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</si>
  <si>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</si>
  <si>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</si>
  <si>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</si>
  <si>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</si>
  <si>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</si>
  <si>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</si>
  <si>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</si>
  <si>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</si>
  <si>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</si>
  <si>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</si>
  <si>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</si>
  <si>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</si>
  <si>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</si>
  <si>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</si>
  <si>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</si>
  <si>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</si>
  <si>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</si>
  <si>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</si>
  <si>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</si>
  <si>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</si>
  <si>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</si>
  <si>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</si>
  <si>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</si>
  <si>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</si>
  <si>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</si>
  <si>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</si>
  <si>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</si>
  <si>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</si>
  <si>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</si>
  <si>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</si>
  <si>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</si>
  <si>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</si>
  <si>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</si>
  <si>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</si>
  <si>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</si>
  <si>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</si>
  <si>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</si>
  <si>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</si>
  <si>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</si>
  <si>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</si>
  <si>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</si>
  <si>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</si>
  <si>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</si>
  <si>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</si>
  <si>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</si>
  <si>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</si>
  <si>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</si>
  <si>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</si>
  <si>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</si>
  <si>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</si>
  <si>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</si>
  <si>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</si>
  <si>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</si>
  <si>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</si>
  <si>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</si>
  <si>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</si>
  <si>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</si>
  <si>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</si>
  <si>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</si>
  <si>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</si>
  <si>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</si>
  <si>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</si>
  <si>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</si>
  <si>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</si>
  <si>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</si>
  <si>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</si>
  <si>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</si>
  <si>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</si>
  <si>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</si>
  <si>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</si>
  <si>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</si>
  <si>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</si>
  <si>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</si>
  <si>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</si>
  <si>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</si>
  <si>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</si>
  <si>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</si>
  <si>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</si>
  <si>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</si>
  <si>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</si>
  <si>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</si>
  <si>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</si>
  <si>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</si>
  <si>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</si>
  <si>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</si>
  <si>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</si>
  <si>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</si>
  <si>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</si>
  <si>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</si>
  <si>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</si>
  <si>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</si>
  <si>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</si>
  <si>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</si>
  <si>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</si>
  <si>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</si>
  <si>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</si>
  <si>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</si>
  <si>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</si>
  <si>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</si>
  <si>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</si>
  <si>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</si>
  <si>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</si>
  <si>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</si>
  <si>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</si>
  <si>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</si>
  <si>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</si>
  <si>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</si>
  <si>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</si>
  <si>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</si>
  <si>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</si>
  <si>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</si>
  <si>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</si>
  <si>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</si>
  <si>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</si>
  <si>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</si>
  <si>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</si>
  <si>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</si>
  <si>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</si>
  <si>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</si>
  <si>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</si>
  <si>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</si>
  <si>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</si>
  <si>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</si>
  <si>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</si>
  <si>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</si>
  <si>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</si>
  <si>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</si>
  <si>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</si>
  <si>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</si>
  <si>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</si>
  <si>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</si>
  <si>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</si>
  <si>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</si>
  <si>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</si>
  <si>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</si>
  <si>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</si>
  <si>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</si>
  <si>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</si>
  <si>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</si>
  <si>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</si>
  <si>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</si>
  <si>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</si>
  <si>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</si>
  <si>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</si>
  <si>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</si>
  <si>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</si>
  <si>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</si>
  <si>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</si>
  <si>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</si>
  <si>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</si>
  <si>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</si>
  <si>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</si>
  <si>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</si>
  <si>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</si>
  <si>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</si>
  <si>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</si>
  <si>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</si>
  <si>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</si>
  <si>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</si>
  <si>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</si>
  <si>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</si>
  <si>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</si>
  <si>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</si>
  <si>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</si>
  <si>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</si>
  <si>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</si>
  <si>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</si>
  <si>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</si>
  <si>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</si>
  <si>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</si>
  <si>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</si>
  <si>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</si>
  <si>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</si>
  <si>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</si>
  <si>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</si>
  <si>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</si>
  <si>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</si>
  <si>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</si>
  <si>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</si>
  <si>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</si>
  <si>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</si>
  <si>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</si>
  <si>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</si>
  <si>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</si>
  <si>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</si>
  <si>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</si>
  <si>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</si>
  <si>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</si>
  <si>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</si>
  <si>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</si>
  <si>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</si>
  <si>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</si>
  <si>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</si>
  <si>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</si>
  <si>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</si>
  <si>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</si>
  <si>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</si>
  <si>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</si>
  <si>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</si>
  <si>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</si>
  <si>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</si>
  <si>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</si>
  <si>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</si>
  <si>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</si>
  <si>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</si>
  <si>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</si>
  <si>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</si>
  <si>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</si>
  <si>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</si>
  <si>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</si>
  <si>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</si>
  <si>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</si>
  <si>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</si>
  <si>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</si>
  <si>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</si>
  <si>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</si>
  <si>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</si>
  <si>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</si>
  <si>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</si>
  <si>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</si>
  <si>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</si>
  <si>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</si>
  <si>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</si>
  <si>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</si>
  <si>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</si>
  <si>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</si>
  <si>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</si>
  <si>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</si>
  <si>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</si>
  <si>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</si>
  <si>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</si>
  <si>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</si>
  <si>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</si>
  <si>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</si>
  <si>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</si>
  <si>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</si>
  <si>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</si>
  <si>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</si>
  <si>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</si>
  <si>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</si>
  <si>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</si>
  <si>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</si>
  <si>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</si>
  <si>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</si>
  <si>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</si>
  <si>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</si>
  <si>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</si>
  <si>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</si>
  <si>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</si>
  <si>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</si>
  <si>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</si>
  <si>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</si>
  <si>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</si>
  <si>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</si>
  <si>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</si>
  <si>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</si>
  <si>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</si>
  <si>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</si>
  <si>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</si>
  <si>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</si>
  <si>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</si>
  <si>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</si>
  <si>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</si>
  <si>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</si>
  <si>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</si>
  <si>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</si>
  <si>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</si>
  <si>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</si>
  <si>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</si>
  <si>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</si>
  <si>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</si>
  <si>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</si>
  <si>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</si>
  <si>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</si>
  <si>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</si>
  <si>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</si>
  <si>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</si>
  <si>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</si>
  <si>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</si>
  <si>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</si>
  <si>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</si>
  <si>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</si>
  <si>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</si>
  <si>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</si>
  <si>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</si>
  <si>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</si>
  <si>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</si>
  <si>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</si>
  <si>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</si>
  <si>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</si>
  <si>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</si>
  <si>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</si>
  <si>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</si>
  <si>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</si>
  <si>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</si>
  <si>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</si>
  <si>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</si>
  <si>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</si>
  <si>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</si>
  <si>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</si>
  <si>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</si>
  <si>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</si>
  <si>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</si>
  <si>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</si>
  <si>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</si>
  <si>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</si>
  <si>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</si>
  <si>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</si>
  <si>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</si>
  <si>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</si>
  <si>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</si>
  <si>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</si>
  <si>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</si>
  <si>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</si>
  <si>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</si>
  <si>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</si>
  <si>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</si>
  <si>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</si>
  <si>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</si>
  <si>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</si>
  <si>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</si>
  <si>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</si>
  <si>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</si>
  <si>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</si>
  <si>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</si>
  <si>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</si>
  <si>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</si>
  <si>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</si>
  <si>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</si>
  <si>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</si>
  <si>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</si>
  <si>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</si>
  <si>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</si>
  <si>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</si>
  <si>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</si>
  <si>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</si>
  <si>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</si>
  <si>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</si>
  <si>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</si>
  <si>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</si>
  <si>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</si>
  <si>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</si>
  <si>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</si>
  <si>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</si>
  <si>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</si>
  <si>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</si>
  <si>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</si>
  <si>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</si>
  <si>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</si>
  <si>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</si>
  <si>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</si>
  <si>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</si>
  <si>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</si>
  <si>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</si>
  <si>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</si>
  <si>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</si>
  <si>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</si>
  <si>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</si>
  <si>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</si>
  <si>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</si>
  <si>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</si>
  <si>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</si>
  <si>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</si>
  <si>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</si>
  <si>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</si>
  <si>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</si>
  <si>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</si>
  <si>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</si>
  <si>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</si>
  <si>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</si>
  <si>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</si>
  <si>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</si>
  <si>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</si>
  <si>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</si>
  <si>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</si>
  <si>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</si>
  <si>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</si>
  <si>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</si>
  <si>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</si>
  <si>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</si>
  <si>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</si>
  <si>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</si>
  <si>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</si>
  <si>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</si>
  <si>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</si>
  <si>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</si>
  <si>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</si>
  <si>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</si>
  <si>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</si>
  <si>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</si>
  <si>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</si>
  <si>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</si>
  <si>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</si>
  <si>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</si>
  <si>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</si>
  <si>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</si>
  <si>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</si>
  <si>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</si>
  <si>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</si>
  <si>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</si>
  <si>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</si>
  <si>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</si>
  <si>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</si>
  <si>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</si>
  <si>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</si>
  <si>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</si>
  <si>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</si>
  <si>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</si>
  <si>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</si>
  <si>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</si>
  <si>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</si>
  <si>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</si>
  <si>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</si>
  <si>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</si>
  <si>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</si>
  <si>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</si>
  <si>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</si>
  <si>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</si>
  <si>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</si>
  <si>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</si>
  <si>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</si>
  <si>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</si>
  <si>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</si>
  <si>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</si>
  <si>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</si>
  <si>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</si>
  <si>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</si>
  <si>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</si>
  <si>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</si>
  <si>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</si>
  <si>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</si>
  <si>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</si>
  <si>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</si>
  <si>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</si>
  <si>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</si>
  <si>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</si>
  <si>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</si>
  <si>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</si>
  <si>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</si>
  <si>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</si>
  <si>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</si>
  <si>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</si>
  <si>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</si>
  <si>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</si>
  <si>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</si>
  <si>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</si>
  <si>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</si>
  <si>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</si>
  <si>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</si>
  <si>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</si>
  <si>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</si>
  <si>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</si>
  <si>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</si>
  <si>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</si>
  <si>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</si>
  <si>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</si>
  <si>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</si>
  <si>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</si>
  <si>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</si>
  <si>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</si>
  <si>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</si>
  <si>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</si>
  <si>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</si>
  <si>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</si>
  <si>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</si>
  <si>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</si>
  <si>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</si>
  <si>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</si>
  <si>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</si>
  <si>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</si>
  <si>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</si>
  <si>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</si>
  <si>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</si>
  <si>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</si>
  <si>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</si>
  <si>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</si>
  <si>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</si>
  <si>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</si>
  <si>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</si>
  <si>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</si>
  <si>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</si>
  <si>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</si>
  <si>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</si>
  <si>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</si>
  <si>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</si>
  <si>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</si>
  <si>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</si>
  <si>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</si>
  <si>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</si>
  <si>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</si>
  <si>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</si>
  <si>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</si>
  <si>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</si>
  <si>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</si>
  <si>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</si>
  <si>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</si>
  <si>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</si>
  <si>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</si>
  <si>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</si>
  <si>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</si>
  <si>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</si>
  <si>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</si>
  <si>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</si>
  <si>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</si>
  <si>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</si>
  <si>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</si>
  <si>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</si>
  <si>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</si>
  <si>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</si>
  <si>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</si>
  <si>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</si>
  <si>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</si>
  <si>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</si>
  <si>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</si>
  <si>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</si>
  <si>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</si>
  <si>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</si>
  <si>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</si>
  <si>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</si>
  <si>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</si>
  <si>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</si>
  <si>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</si>
  <si>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</si>
  <si>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</si>
  <si>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</si>
  <si>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</si>
  <si>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</si>
  <si>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</si>
  <si>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</si>
  <si>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</si>
  <si>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</si>
  <si>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</si>
  <si>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</si>
  <si>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</si>
  <si>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</si>
  <si>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</si>
  <si>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</si>
  <si>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</si>
  <si>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</si>
  <si>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</si>
  <si>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</si>
  <si>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</si>
  <si>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</si>
  <si>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</si>
  <si>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</si>
  <si>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</si>
  <si>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</si>
  <si>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</si>
  <si>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</si>
  <si>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</si>
  <si>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</si>
  <si>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</si>
  <si>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</si>
  <si>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</si>
  <si>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</si>
  <si>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</si>
  <si>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</si>
  <si>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</si>
  <si>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</si>
  <si>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</si>
  <si>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</si>
  <si>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</si>
  <si>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</si>
  <si>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</si>
  <si>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</si>
  <si>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</si>
  <si>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</si>
  <si>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</si>
  <si>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</si>
  <si>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</si>
  <si>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</si>
  <si>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</si>
  <si>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</si>
  <si>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</si>
  <si>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</si>
  <si>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</si>
  <si>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</si>
  <si>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</si>
  <si>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</si>
  <si>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</si>
  <si>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</si>
  <si>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</si>
  <si>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</si>
  <si>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</si>
  <si>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</si>
  <si>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</si>
  <si>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</si>
  <si>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</si>
  <si>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</si>
  <si>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</si>
  <si>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</si>
  <si>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</si>
  <si>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</si>
  <si>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</si>
  <si>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</si>
  <si>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</si>
  <si>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</si>
  <si>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</si>
  <si>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</si>
  <si>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</si>
  <si>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</si>
  <si>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</si>
  <si>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</si>
  <si>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</si>
  <si>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</si>
  <si>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</si>
  <si>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</si>
  <si>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</si>
  <si>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</si>
  <si>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</si>
  <si>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</si>
  <si>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</si>
  <si>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</si>
  <si>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</si>
  <si>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</si>
  <si>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</si>
  <si>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</si>
  <si>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</si>
  <si>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</si>
  <si>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</si>
  <si>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</si>
  <si>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</si>
  <si>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</si>
  <si>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</si>
  <si>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</si>
  <si>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</si>
  <si>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</si>
  <si>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</si>
  <si>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</si>
  <si>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</si>
  <si>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</si>
  <si>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</si>
  <si>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</si>
  <si>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</si>
  <si>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</si>
  <si>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</si>
  <si>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</si>
  <si>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</si>
  <si>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</si>
  <si>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</si>
  <si>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</si>
  <si>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</si>
  <si>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</si>
  <si>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</si>
  <si>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</si>
  <si>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</si>
  <si>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</si>
  <si>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</si>
  <si>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</si>
  <si>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</si>
  <si>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</si>
  <si>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</si>
  <si>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</si>
  <si>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</si>
  <si>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</si>
  <si>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</si>
  <si>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</si>
  <si>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</si>
  <si>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</si>
  <si>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</si>
  <si>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</si>
  <si>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</si>
  <si>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</si>
  <si>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</si>
  <si>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</si>
  <si>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</si>
  <si>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</si>
  <si>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</si>
  <si>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</si>
  <si>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</si>
  <si>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</si>
  <si>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</si>
  <si>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</si>
  <si>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</si>
  <si>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</si>
  <si>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</si>
  <si>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</si>
  <si>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</si>
  <si>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</si>
  <si>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</si>
  <si>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</si>
  <si>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</si>
  <si>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</si>
  <si>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</si>
  <si>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</si>
  <si>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</si>
  <si>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</si>
  <si>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</si>
  <si>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</si>
  <si>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</si>
  <si>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</si>
  <si>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</si>
  <si>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</si>
  <si>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</si>
  <si>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</si>
  <si>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</si>
  <si>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</si>
  <si>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</si>
  <si>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</si>
  <si>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</si>
  <si>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</si>
  <si>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</si>
  <si>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</si>
  <si>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</si>
  <si>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</si>
  <si>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</si>
  <si>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</si>
  <si>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</si>
  <si>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</si>
  <si>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</si>
  <si>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</si>
  <si>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</si>
  <si>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</si>
  <si>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</si>
  <si>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</si>
  <si>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</si>
  <si>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</si>
  <si>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</si>
  <si>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</si>
  <si>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</si>
  <si>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</si>
  <si>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</si>
  <si>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</si>
  <si>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</si>
  <si>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</si>
  <si>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</si>
  <si>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</si>
  <si>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</si>
  <si>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</si>
  <si>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</si>
  <si>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</si>
  <si>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</si>
  <si>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</si>
  <si>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</si>
  <si>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</si>
  <si>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</si>
  <si>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</si>
  <si>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</si>
  <si>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</si>
  <si>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</si>
  <si>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</si>
  <si>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</si>
  <si>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</si>
  <si>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</si>
  <si>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</si>
  <si>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</si>
  <si>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</si>
  <si>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</si>
  <si>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</si>
  <si>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</si>
  <si>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</si>
  <si>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</si>
  <si>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</si>
  <si>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</si>
  <si>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</si>
  <si>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</si>
  <si>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</si>
  <si>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</si>
  <si>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</si>
  <si>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</si>
  <si>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</si>
  <si>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</si>
  <si>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</si>
  <si>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</si>
  <si>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</si>
  <si>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</si>
  <si>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</si>
  <si>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</si>
  <si>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</si>
  <si>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</si>
  <si>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</si>
  <si>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</si>
  <si>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</si>
  <si>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</si>
  <si>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</si>
  <si>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</si>
  <si>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</si>
  <si>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</si>
  <si>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</si>
  <si>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</si>
  <si>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</si>
  <si>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</si>
  <si>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</si>
  <si>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</si>
  <si>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</si>
  <si>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</si>
  <si>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</si>
  <si>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</si>
  <si>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</si>
  <si>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</si>
  <si>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</si>
  <si>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</si>
  <si>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</si>
  <si>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</si>
  <si>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</si>
  <si>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</si>
  <si>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</si>
  <si>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</si>
  <si>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</si>
  <si>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</si>
  <si>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</si>
  <si>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</si>
  <si>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</si>
  <si>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</si>
  <si>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</si>
  <si>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</si>
  <si>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</si>
  <si>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</si>
  <si>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</si>
  <si>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</si>
  <si>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</si>
  <si>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</si>
  <si>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</si>
  <si>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</si>
  <si>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</si>
  <si>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</si>
  <si>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</si>
  <si>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</si>
  <si>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</si>
  <si>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</si>
  <si>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</si>
  <si>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</si>
  <si>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</si>
  <si>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</si>
  <si>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</si>
  <si>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</si>
  <si>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</si>
  <si>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</si>
  <si>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</si>
  <si>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</si>
  <si>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</si>
  <si>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</si>
  <si>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</si>
  <si>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</si>
  <si>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</si>
  <si>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</si>
  <si>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</si>
  <si>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</si>
  <si>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</si>
  <si>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</si>
  <si>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</si>
  <si>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</si>
  <si>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</si>
  <si>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</si>
  <si>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</si>
  <si>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</si>
  <si>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</si>
  <si>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</si>
  <si>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</si>
  <si>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</si>
  <si>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</si>
  <si>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</si>
  <si>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</si>
  <si>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</si>
  <si>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</si>
  <si>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</si>
  <si>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</si>
  <si>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</si>
  <si>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</si>
  <si>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</si>
  <si>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</si>
  <si>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</si>
  <si>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</si>
  <si>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</si>
  <si>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</si>
  <si>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</si>
  <si>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</si>
  <si>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</si>
  <si>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</si>
  <si>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</si>
  <si>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</si>
  <si>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</si>
  <si>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</si>
  <si>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</si>
  <si>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</si>
  <si>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</si>
  <si>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</si>
  <si>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</si>
  <si>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</si>
  <si>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</si>
  <si>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</si>
  <si>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</si>
  <si>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</si>
  <si>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</si>
  <si>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</si>
  <si>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</si>
  <si>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</si>
  <si>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</si>
  <si>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</si>
  <si>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</si>
  <si>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</si>
  <si>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</si>
  <si>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</si>
  <si>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</si>
  <si>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</si>
  <si>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</si>
  <si>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</si>
  <si>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</si>
  <si>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</si>
  <si>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</si>
  <si>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</si>
  <si>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</si>
  <si>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</si>
  <si>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</si>
  <si>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</si>
  <si>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</si>
  <si>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</si>
  <si>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</si>
  <si>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</si>
  <si>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</si>
  <si>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</si>
  <si>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</si>
  <si>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</si>
  <si>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</si>
  <si>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</si>
  <si>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</si>
  <si>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</si>
  <si>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</si>
  <si>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</si>
  <si>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</si>
  <si>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</si>
  <si>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</si>
  <si>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</si>
  <si>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</si>
  <si>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</si>
  <si>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</si>
  <si>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</si>
  <si>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</si>
  <si>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</si>
  <si>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</si>
  <si>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</si>
  <si>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</si>
  <si>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</si>
  <si>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</si>
  <si>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</si>
  <si>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</si>
  <si>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</si>
  <si>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</si>
  <si>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</si>
  <si>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</si>
  <si>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</si>
  <si>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</si>
  <si>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</si>
  <si>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</si>
  <si>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</si>
  <si>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</si>
  <si>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</si>
  <si>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</si>
  <si>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</si>
  <si>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</si>
  <si>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</si>
  <si>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</si>
  <si>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</si>
  <si>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</si>
  <si>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</si>
  <si>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</si>
  <si>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</si>
  <si>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</si>
  <si>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</si>
  <si>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</si>
  <si>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</si>
  <si>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</si>
  <si>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</si>
  <si>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</si>
  <si>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</si>
  <si>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</si>
  <si>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</si>
  <si>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</si>
  <si>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</si>
  <si>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</si>
  <si>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</si>
  <si>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</si>
  <si>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</si>
  <si>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</si>
  <si>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</si>
  <si>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</si>
  <si>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</si>
  <si>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</si>
  <si>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</si>
  <si>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</si>
  <si>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</si>
  <si>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</si>
  <si>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</si>
  <si>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</si>
  <si>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</si>
  <si>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</si>
  <si>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</si>
  <si>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</si>
  <si>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</si>
  <si>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</si>
  <si>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</si>
  <si>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</si>
  <si>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</si>
  <si>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</si>
  <si>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</si>
  <si>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</si>
  <si>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</si>
  <si>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</si>
  <si>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</si>
  <si>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</si>
  <si>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</si>
  <si>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</si>
  <si>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</si>
  <si>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</si>
  <si>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</si>
  <si>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</si>
  <si>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</si>
  <si>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</si>
  <si>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</si>
  <si>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</si>
  <si>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</si>
  <si>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</si>
  <si>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</si>
  <si>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</si>
  <si>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</si>
  <si>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</si>
  <si>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</si>
  <si>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</si>
  <si>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</si>
  <si>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</si>
  <si>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</si>
  <si>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</si>
  <si>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</si>
  <si>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</si>
  <si>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</si>
  <si>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</si>
  <si>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</si>
  <si>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</si>
  <si>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</si>
  <si>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</si>
  <si>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</si>
  <si>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</si>
  <si>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</si>
  <si>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</si>
  <si>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</si>
  <si>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</si>
  <si>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</si>
  <si>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</si>
  <si>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</si>
  <si>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</si>
  <si>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</si>
  <si>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</si>
  <si>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</si>
  <si>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</si>
  <si>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</si>
  <si>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</si>
  <si>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</si>
  <si>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</si>
  <si>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</si>
  <si>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</si>
  <si>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</si>
  <si>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</si>
  <si>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</si>
  <si>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</si>
  <si>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</si>
  <si>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</si>
  <si>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</si>
  <si>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</si>
  <si>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</si>
  <si>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</si>
  <si>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</si>
  <si>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</si>
  <si>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</si>
  <si>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</si>
  <si>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</si>
  <si>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</si>
  <si>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</si>
  <si>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</si>
  <si>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</si>
  <si>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</si>
  <si>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</si>
  <si>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</si>
  <si>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</si>
  <si>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</si>
  <si>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</si>
  <si>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</si>
  <si>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</si>
  <si>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</si>
  <si>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</si>
  <si>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</si>
  <si>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</si>
  <si>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</si>
  <si>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</si>
  <si>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</si>
  <si>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</si>
  <si>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</si>
  <si>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</si>
  <si>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</si>
  <si>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</si>
  <si>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</si>
  <si>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</si>
  <si>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</si>
  <si>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</si>
  <si>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</si>
  <si>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</si>
  <si>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</si>
  <si>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</si>
  <si>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</si>
  <si>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</si>
  <si>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</si>
  <si>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</si>
  <si>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</si>
  <si>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</si>
  <si>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</si>
  <si>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</si>
  <si>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</si>
  <si>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</si>
  <si>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</si>
  <si>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</si>
  <si>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</si>
  <si>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</si>
  <si>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</si>
  <si>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</si>
  <si>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</si>
  <si>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</si>
  <si>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</si>
  <si>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</si>
  <si>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</si>
  <si>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</si>
  <si>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</si>
  <si>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</si>
  <si>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</si>
  <si>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</si>
  <si>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</si>
  <si>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</si>
  <si>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</si>
  <si>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</si>
  <si>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</si>
  <si>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</si>
  <si>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</si>
  <si>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</si>
  <si>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</si>
  <si>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</si>
  <si>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</si>
  <si>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</si>
  <si>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</si>
  <si>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</si>
  <si>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</si>
  <si>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</si>
  <si>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</si>
  <si>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</si>
  <si>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</si>
  <si>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</si>
  <si>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</si>
  <si>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</si>
  <si>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</si>
  <si>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</si>
  <si>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</si>
  <si>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</si>
  <si>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</si>
  <si>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</si>
  <si>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</si>
  <si>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</si>
  <si>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</si>
  <si>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</si>
  <si>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</si>
  <si>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</si>
  <si>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</si>
  <si>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</si>
  <si>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</si>
  <si>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</si>
  <si>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</si>
  <si>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</si>
  <si>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</si>
  <si>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</si>
  <si>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</si>
  <si>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</si>
  <si>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</si>
  <si>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</si>
  <si>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</si>
  <si>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</si>
  <si>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</si>
  <si>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</si>
  <si>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</si>
  <si>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</si>
  <si>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</si>
  <si>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</si>
  <si>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</si>
  <si>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</si>
  <si>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</si>
  <si>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</si>
  <si>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</si>
  <si>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</si>
  <si>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</si>
  <si>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</si>
  <si>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</si>
  <si>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</si>
  <si>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</si>
  <si>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</si>
  <si>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</si>
  <si>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</si>
  <si>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</si>
  <si>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</si>
  <si>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</si>
  <si>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</si>
  <si>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</si>
  <si>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</si>
  <si>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</si>
  <si>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</si>
  <si>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</si>
  <si>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</si>
  <si>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</si>
  <si>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</si>
  <si>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</si>
  <si>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</si>
  <si>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</si>
  <si>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</si>
  <si>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</si>
  <si>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</si>
  <si>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</si>
  <si>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</si>
  <si>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</si>
  <si>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</si>
  <si>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</si>
  <si>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</si>
  <si>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</si>
  <si>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</si>
  <si>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</si>
  <si>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</si>
  <si>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</si>
  <si>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</si>
  <si>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</si>
  <si>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</si>
  <si>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</si>
  <si>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</si>
  <si>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</si>
  <si>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</si>
  <si>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</si>
  <si>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</si>
  <si>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</si>
  <si>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</si>
  <si>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</si>
  <si>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</si>
  <si>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</si>
  <si>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</si>
  <si>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</si>
  <si>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</si>
  <si>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</si>
  <si>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</si>
  <si>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</si>
  <si>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</si>
  <si>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</si>
  <si>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</si>
  <si>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</si>
  <si>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</si>
  <si>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</si>
  <si>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</si>
  <si>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</si>
  <si>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</si>
  <si>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</si>
  <si>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</si>
  <si>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</si>
  <si>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</si>
  <si>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</si>
  <si>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</si>
  <si>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</si>
  <si>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</si>
  <si>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</si>
  <si>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</si>
  <si>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</si>
  <si>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</si>
  <si>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</si>
  <si>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</si>
  <si>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</si>
  <si>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</si>
  <si>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</si>
  <si>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</si>
  <si>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</si>
  <si>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</si>
  <si>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</si>
  <si>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</si>
  <si>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</si>
  <si>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</si>
  <si>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</si>
  <si>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</si>
  <si>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</si>
  <si>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</si>
  <si>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</si>
  <si>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</si>
  <si>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</si>
  <si>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</si>
  <si>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</si>
  <si>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</si>
  <si>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</si>
  <si>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</si>
  <si>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</si>
  <si>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</si>
  <si>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</si>
  <si>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</si>
  <si>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</si>
  <si>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</si>
  <si>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</si>
  <si>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</si>
  <si>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</si>
  <si>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</si>
  <si>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</si>
  <si>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</si>
  <si>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</si>
  <si>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</si>
  <si>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</si>
  <si>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</si>
  <si>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</si>
  <si>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</si>
  <si>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</si>
  <si>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</si>
  <si>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</si>
  <si>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</si>
  <si>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</si>
  <si>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</si>
  <si>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</si>
  <si>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</si>
  <si>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</si>
  <si>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</si>
  <si>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</si>
  <si>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</si>
  <si>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</si>
  <si>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</si>
  <si>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</si>
  <si>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</si>
  <si>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</si>
  <si>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</si>
  <si>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</si>
  <si>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</si>
  <si>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</si>
  <si>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</si>
  <si>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</si>
  <si>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</si>
  <si>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</si>
  <si>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</si>
  <si>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</si>
  <si>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</si>
  <si>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</si>
  <si>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</si>
  <si>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</si>
  <si>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</si>
  <si>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</si>
  <si>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</si>
  <si>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</si>
  <si>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</si>
  <si>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</si>
  <si>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</si>
  <si>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</si>
  <si>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</si>
  <si>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</si>
  <si>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</si>
  <si>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</si>
  <si>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</si>
  <si>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</si>
  <si>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</si>
  <si>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</si>
  <si>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</si>
  <si>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</si>
  <si>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</si>
  <si>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</si>
  <si>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</si>
  <si>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</si>
  <si>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</si>
  <si>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</si>
  <si>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</si>
  <si>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</si>
  <si>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</si>
  <si>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</si>
  <si>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</si>
  <si>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</si>
  <si>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</si>
  <si>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</si>
  <si>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</si>
  <si>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</si>
  <si>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</si>
  <si>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</si>
  <si>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</si>
  <si>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</si>
  <si>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</si>
  <si>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</si>
  <si>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</si>
  <si>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</si>
  <si>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</si>
  <si>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</si>
  <si>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</si>
  <si>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</si>
  <si>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</si>
  <si>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</si>
  <si>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</si>
  <si>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</si>
  <si>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</si>
  <si>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</si>
  <si>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</si>
  <si>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</si>
  <si>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</si>
  <si>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</si>
  <si>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</si>
  <si>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</si>
  <si>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</si>
  <si>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</si>
  <si>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</si>
  <si>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</si>
  <si>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</si>
  <si>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</si>
  <si>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</si>
  <si>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</si>
  <si>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</si>
  <si>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</si>
  <si>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</si>
  <si>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</si>
  <si>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</si>
  <si>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</si>
  <si>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</si>
  <si>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</si>
  <si>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</si>
  <si>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</si>
  <si>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</si>
  <si>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</si>
  <si>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</si>
  <si>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</si>
  <si>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</si>
  <si>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</si>
  <si>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</si>
  <si>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</si>
  <si>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</si>
  <si>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</si>
  <si>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</si>
  <si>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</si>
  <si>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</si>
  <si>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</si>
  <si>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</si>
  <si>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</si>
  <si>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</si>
  <si>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</si>
  <si>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</si>
  <si>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</si>
  <si>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</si>
  <si>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</si>
  <si>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</si>
  <si>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</si>
  <si>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</si>
  <si>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</si>
  <si>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</si>
  <si>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</si>
  <si>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</si>
  <si>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</si>
  <si>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</si>
  <si>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</si>
  <si>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</si>
  <si>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</si>
  <si>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</si>
  <si>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</si>
  <si>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</si>
  <si>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</si>
  <si>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</si>
  <si>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</si>
  <si>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</si>
  <si>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</si>
  <si>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</si>
  <si>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</si>
  <si>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</si>
  <si>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</si>
  <si>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</si>
  <si>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</si>
  <si>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</si>
  <si>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</si>
  <si>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</si>
  <si>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</si>
  <si>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</si>
  <si>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</si>
  <si>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</si>
  <si>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</si>
  <si>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</si>
  <si>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</si>
  <si>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</si>
  <si>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</si>
  <si>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</si>
  <si>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</si>
  <si>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</si>
  <si>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</si>
  <si>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</si>
  <si>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</si>
  <si>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</si>
  <si>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</si>
  <si>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</si>
  <si>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</si>
  <si>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</si>
  <si>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</si>
  <si>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</si>
  <si>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</si>
  <si>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</si>
  <si>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</si>
  <si>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</si>
  <si>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</si>
  <si>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</si>
  <si>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</si>
  <si>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</si>
  <si>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</si>
  <si>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</si>
  <si>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</si>
  <si>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</si>
  <si>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</si>
  <si>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</si>
  <si>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</si>
  <si>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</si>
  <si>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</si>
  <si>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</si>
  <si>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</si>
  <si>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</si>
  <si>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</si>
  <si>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</si>
  <si>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</si>
  <si>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</si>
  <si>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</si>
  <si>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</si>
  <si>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</si>
  <si>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</si>
  <si>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</si>
  <si>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</si>
  <si>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</si>
  <si>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</si>
  <si>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</si>
  <si>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</si>
  <si>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</si>
  <si>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</si>
  <si>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</si>
  <si>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</si>
  <si>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</si>
  <si>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</si>
  <si>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</si>
  <si>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</si>
  <si>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</si>
  <si>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</si>
  <si>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</si>
  <si>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</si>
  <si>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</si>
  <si>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</si>
  <si>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</si>
  <si>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</si>
  <si>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</si>
  <si>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</si>
  <si>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</si>
  <si>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</si>
  <si>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</si>
  <si>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</si>
  <si>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</si>
  <si>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</si>
  <si>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</si>
  <si>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</si>
  <si>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</si>
  <si>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</si>
  <si>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</si>
  <si>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</si>
  <si>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</si>
  <si>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</si>
  <si>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</si>
  <si>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</si>
  <si>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</si>
  <si>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</si>
  <si>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</si>
  <si>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</si>
  <si>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</si>
  <si>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</si>
  <si>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</si>
  <si>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</si>
  <si>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</si>
  <si>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</si>
  <si>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</si>
  <si>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</si>
  <si>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</si>
  <si>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</si>
  <si>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</si>
  <si>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</si>
  <si>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</si>
  <si>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</si>
  <si>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</si>
  <si>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</si>
  <si>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</si>
  <si>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</si>
  <si>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</si>
  <si>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</si>
  <si>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</si>
  <si>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</si>
  <si>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</si>
  <si>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</si>
  <si>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</si>
  <si>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</si>
  <si>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</si>
  <si>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</si>
  <si>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</si>
  <si>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</si>
  <si>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</si>
  <si>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</si>
  <si>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</si>
  <si>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</si>
  <si>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</si>
  <si>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</si>
  <si>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</si>
  <si>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</si>
  <si>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</si>
  <si>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</si>
  <si>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</si>
  <si>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</si>
  <si>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</si>
  <si>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</si>
  <si>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</si>
  <si>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</si>
  <si>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</si>
  <si>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</si>
  <si>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</si>
  <si>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</si>
  <si>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</si>
  <si>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</si>
  <si>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</si>
  <si>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</si>
  <si>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</si>
  <si>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</si>
  <si>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</si>
  <si>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</si>
  <si>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</si>
  <si>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</si>
  <si>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</si>
  <si>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</si>
  <si>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</si>
  <si>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</si>
  <si>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</si>
  <si>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</si>
  <si>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</si>
  <si>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</si>
  <si>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</si>
  <si>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</si>
  <si>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</si>
  <si>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</si>
  <si>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</si>
  <si>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</si>
  <si>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</si>
  <si>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</si>
  <si>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</si>
  <si>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</si>
  <si>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</si>
  <si>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</si>
  <si>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</si>
  <si>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</si>
  <si>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</si>
  <si>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</si>
  <si>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</si>
  <si>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</si>
  <si>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</si>
  <si>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</si>
  <si>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</si>
  <si>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</si>
  <si>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</si>
  <si>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</si>
  <si>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</si>
  <si>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</si>
  <si>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</si>
  <si>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</si>
  <si>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</si>
  <si>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</si>
  <si>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</si>
  <si>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</si>
  <si>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</si>
  <si>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</si>
  <si>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</si>
  <si>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</si>
  <si>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</si>
  <si>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</si>
  <si>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</si>
  <si>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</si>
  <si>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</si>
  <si>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</si>
  <si>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</si>
  <si>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</si>
  <si>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</si>
  <si>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</si>
  <si>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</si>
  <si>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</si>
  <si>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</si>
  <si>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</si>
  <si>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</si>
  <si>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</si>
  <si>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</si>
  <si>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</si>
  <si>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</si>
  <si>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</si>
  <si>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</si>
  <si>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</si>
  <si>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</si>
  <si>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</si>
  <si>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</si>
  <si>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</si>
  <si>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</si>
  <si>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</si>
  <si>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</si>
  <si>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</si>
  <si>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</si>
  <si>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</si>
  <si>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</si>
  <si>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</si>
  <si>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</si>
  <si>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</si>
  <si>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</si>
  <si>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</si>
  <si>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</si>
  <si>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</si>
  <si>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</si>
  <si>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</si>
  <si>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</si>
  <si>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</si>
  <si>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</si>
  <si>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</si>
  <si>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</si>
  <si>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</si>
  <si>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</si>
  <si>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</si>
  <si>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</si>
  <si>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</si>
  <si>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</si>
  <si>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</si>
  <si>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</si>
  <si>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</si>
  <si>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</si>
  <si>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</si>
  <si>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</si>
  <si>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</si>
  <si>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</si>
  <si>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</si>
  <si>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</si>
  <si>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</si>
  <si>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</si>
  <si>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</si>
  <si>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</si>
  <si>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</si>
  <si>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</si>
  <si>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</si>
  <si>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</si>
  <si>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</si>
  <si>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</si>
  <si>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</si>
  <si>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</si>
  <si>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</si>
  <si>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</si>
  <si>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</si>
  <si>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</si>
  <si>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</si>
  <si>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</si>
  <si>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</si>
  <si>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</si>
  <si>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</si>
  <si>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</si>
  <si>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</si>
  <si>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</si>
  <si>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</si>
  <si>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</si>
  <si>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</si>
  <si>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</si>
  <si>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</si>
  <si>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</si>
  <si>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</si>
  <si>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</si>
  <si>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</si>
  <si>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</si>
  <si>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</si>
  <si>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</si>
  <si>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</si>
  <si>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</si>
  <si>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</si>
  <si>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</si>
  <si>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</si>
  <si>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</si>
  <si>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</si>
  <si>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</si>
  <si>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</si>
  <si>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</si>
  <si>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</si>
  <si>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</si>
  <si>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</si>
  <si>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</si>
  <si>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</si>
  <si>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</si>
  <si>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</si>
  <si>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</si>
  <si>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</si>
  <si>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</si>
  <si>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</si>
  <si>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</si>
  <si>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</si>
  <si>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</si>
  <si>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</si>
  <si>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</si>
  <si>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</si>
  <si>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</si>
  <si>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</si>
  <si>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</si>
  <si>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</si>
  <si>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</si>
  <si>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</si>
  <si>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</si>
  <si>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</si>
  <si>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</si>
  <si>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</si>
  <si>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</si>
  <si>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</si>
  <si>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</si>
  <si>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</si>
  <si>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</si>
  <si>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</si>
  <si>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</si>
  <si>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</si>
  <si>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</si>
  <si>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</si>
  <si>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</si>
  <si>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</si>
  <si>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</si>
  <si>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</si>
  <si>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</si>
  <si>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</si>
  <si>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</si>
  <si>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</si>
  <si>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</si>
  <si>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</si>
  <si>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</si>
  <si>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</si>
  <si>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</si>
  <si>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</si>
  <si>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</si>
  <si>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</si>
  <si>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</si>
  <si>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</si>
  <si>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</si>
  <si>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</si>
  <si>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</si>
  <si>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</si>
  <si>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</si>
  <si>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</si>
  <si>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</si>
  <si>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</si>
  <si>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</si>
  <si>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</si>
  <si>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</si>
  <si>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</si>
  <si>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</si>
  <si>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</si>
  <si>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</si>
  <si>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</si>
  <si>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</si>
  <si>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</si>
  <si>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</si>
  <si>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</si>
  <si>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</si>
  <si>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</si>
  <si>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</si>
  <si>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</si>
  <si>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</si>
  <si>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</si>
  <si>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</si>
  <si>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</si>
  <si>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</si>
  <si>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</si>
  <si>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</si>
  <si>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</si>
  <si>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</si>
  <si>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</si>
  <si>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</si>
  <si>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</si>
  <si>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</si>
  <si>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</si>
  <si>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</si>
  <si>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</si>
  <si>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</si>
  <si>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</si>
  <si>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</si>
  <si>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</si>
  <si>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</si>
  <si>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</si>
  <si>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</si>
  <si>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</si>
  <si>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</si>
  <si>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</si>
  <si>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</si>
  <si>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</si>
  <si>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</si>
  <si>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</si>
  <si>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</si>
  <si>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</si>
  <si>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</si>
  <si>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</si>
  <si>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</si>
  <si>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</si>
  <si>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</si>
  <si>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</si>
  <si>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</si>
  <si>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</si>
  <si>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</si>
  <si>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</si>
  <si>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</si>
  <si>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</si>
  <si>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</si>
  <si>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</si>
  <si>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</si>
  <si>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</si>
  <si>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</si>
  <si>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</si>
  <si>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</si>
  <si>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</si>
  <si>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</si>
  <si>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</si>
  <si>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</si>
  <si>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</si>
  <si>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</si>
  <si>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</si>
  <si>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</si>
  <si>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</si>
  <si>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</si>
  <si>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</si>
  <si>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</si>
  <si>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</si>
  <si>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</si>
  <si>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</si>
  <si>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</si>
  <si>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</si>
  <si>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</si>
  <si>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</si>
  <si>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</si>
  <si>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</si>
  <si>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</si>
  <si>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</si>
  <si>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</si>
  <si>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</si>
  <si>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</si>
  <si>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</si>
  <si>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</si>
  <si>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</si>
  <si>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</si>
  <si>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</si>
  <si>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</si>
  <si>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</si>
  <si>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</si>
  <si>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</si>
  <si>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</si>
  <si>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</si>
  <si>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</si>
  <si>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</si>
  <si>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</si>
  <si>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</si>
  <si>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</si>
  <si>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</si>
  <si>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</si>
  <si>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</si>
  <si>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</si>
  <si>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</si>
  <si>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</si>
  <si>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</si>
  <si>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</si>
  <si>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</si>
  <si>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</si>
  <si>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</si>
  <si>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</si>
  <si>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</si>
  <si>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</si>
  <si>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</si>
  <si>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</si>
  <si>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</si>
  <si>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</si>
  <si>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</si>
  <si>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</si>
  <si>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</si>
  <si>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</si>
  <si>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</si>
  <si>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</si>
  <si>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</si>
  <si>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</si>
  <si>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</si>
  <si>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</si>
  <si>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</si>
  <si>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</si>
  <si>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</si>
  <si>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</si>
  <si>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</si>
  <si>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</si>
  <si>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</si>
  <si>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</si>
  <si>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</si>
  <si>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</si>
  <si>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</si>
  <si>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</si>
  <si>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</si>
  <si>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</si>
  <si>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</si>
  <si>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</si>
  <si>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</si>
  <si>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</si>
  <si>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</si>
  <si>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</si>
  <si>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</si>
  <si>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</si>
  <si>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</si>
  <si>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</si>
  <si>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</si>
  <si>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</si>
  <si>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</si>
  <si>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</si>
  <si>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</si>
  <si>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</si>
  <si>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</si>
  <si>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</si>
  <si>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</si>
  <si>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</si>
  <si>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</si>
  <si>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</si>
  <si>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</si>
  <si>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</si>
  <si>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</si>
  <si>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</si>
  <si>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</si>
  <si>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</si>
  <si>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</si>
  <si>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</si>
  <si>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</si>
  <si>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</si>
  <si>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</si>
  <si>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</si>
  <si>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</si>
  <si>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</si>
  <si>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</si>
  <si>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</si>
  <si>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</si>
  <si>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</si>
  <si>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</si>
  <si>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</si>
  <si>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</si>
  <si>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</si>
  <si>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</si>
  <si>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</si>
  <si>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</si>
  <si>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</si>
  <si>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</si>
  <si>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</si>
  <si>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</si>
  <si>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</si>
  <si>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</si>
  <si>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</si>
  <si>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</si>
  <si>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</si>
  <si>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</si>
  <si>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</si>
  <si>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</si>
  <si>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</si>
  <si>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</si>
  <si>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</si>
  <si>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</si>
  <si>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</si>
  <si>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</si>
  <si>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</si>
  <si>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</si>
  <si>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</si>
  <si>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</si>
  <si>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</si>
  <si>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</si>
  <si>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</si>
  <si>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</si>
  <si>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</si>
  <si>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</si>
  <si>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</si>
  <si>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</si>
  <si>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</si>
  <si>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</si>
  <si>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</si>
  <si>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</si>
  <si>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</si>
  <si>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</si>
  <si>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</si>
  <si>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</si>
  <si>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</si>
  <si>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</si>
  <si>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</si>
  <si>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</si>
  <si>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</si>
  <si>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</si>
  <si>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</si>
  <si>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</si>
  <si>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</si>
  <si>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</si>
  <si>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</si>
  <si>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</si>
  <si>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</si>
  <si>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</si>
  <si>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</si>
  <si>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</si>
  <si>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</si>
  <si>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</si>
  <si>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</si>
  <si>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</si>
  <si>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</si>
  <si>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</si>
  <si>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</si>
  <si>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</si>
  <si>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</si>
  <si>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</si>
  <si>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</si>
  <si>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</si>
  <si>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</si>
  <si>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</si>
  <si>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</si>
  <si>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</si>
  <si>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</si>
  <si>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</si>
  <si>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</si>
  <si>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</si>
  <si>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</si>
  <si>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</si>
  <si>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</si>
  <si>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</si>
  <si>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</si>
  <si>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</si>
  <si>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</si>
  <si>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</si>
  <si>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</si>
  <si>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</si>
  <si>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</si>
  <si>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</si>
  <si>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</si>
  <si>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</si>
  <si>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</si>
  <si>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</si>
  <si>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</si>
  <si>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</si>
  <si>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</si>
  <si>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</si>
  <si>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</si>
  <si>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</si>
  <si>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</si>
  <si>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</si>
  <si>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</si>
  <si>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</si>
  <si>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</si>
  <si>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</si>
  <si>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</si>
  <si>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</si>
  <si>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</si>
  <si>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</si>
  <si>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</si>
  <si>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</si>
  <si>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</si>
  <si>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</si>
  <si>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</si>
  <si>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</si>
  <si>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</si>
  <si>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</si>
  <si>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</si>
  <si>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</si>
  <si>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</si>
  <si>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</si>
  <si>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</si>
  <si>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</si>
  <si>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</si>
  <si>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</si>
  <si>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</si>
  <si>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</si>
  <si>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</si>
  <si>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</si>
  <si>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</si>
  <si>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</si>
  <si>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</si>
  <si>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</si>
  <si>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</si>
  <si>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</si>
  <si>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</si>
  <si>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</si>
  <si>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</si>
  <si>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</si>
  <si>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</si>
  <si>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</si>
  <si>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</si>
  <si>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</si>
  <si>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</si>
  <si>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</si>
  <si>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</si>
  <si>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</si>
  <si>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</si>
  <si>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</si>
  <si>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</si>
  <si>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</si>
  <si>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</si>
  <si>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</si>
  <si>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</si>
  <si>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</si>
  <si>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</si>
  <si>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</si>
  <si>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</si>
  <si>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</si>
  <si>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</si>
  <si>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</si>
  <si>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</si>
  <si>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</si>
  <si>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</si>
  <si>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</si>
  <si>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</si>
  <si>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</si>
  <si>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</si>
  <si>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</si>
  <si>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</si>
  <si>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</si>
  <si>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</si>
  <si>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</si>
  <si>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</si>
  <si>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</si>
  <si>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</si>
  <si>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</si>
  <si>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</si>
  <si>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</si>
  <si>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</si>
  <si>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</si>
  <si>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</si>
  <si>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</si>
  <si>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</si>
  <si>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</si>
  <si>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</si>
  <si>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</si>
  <si>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</si>
  <si>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</si>
  <si>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</si>
  <si>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</si>
  <si>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</si>
  <si>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</si>
  <si>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</si>
  <si>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</si>
  <si>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</si>
  <si>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</si>
  <si>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</si>
  <si>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</si>
  <si>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</si>
  <si>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</si>
  <si>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</si>
  <si>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</si>
  <si>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</si>
  <si>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</si>
  <si>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</si>
  <si>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</si>
  <si>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</si>
  <si>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</si>
  <si>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</si>
  <si>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</si>
  <si>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</si>
  <si>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</si>
  <si>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</si>
  <si>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</si>
  <si>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</si>
  <si>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</si>
  <si>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</si>
  <si>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</si>
  <si>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</si>
  <si>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</si>
  <si>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</si>
  <si>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</si>
  <si>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</si>
  <si>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</si>
  <si>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</si>
  <si>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</si>
  <si>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</si>
  <si>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</si>
  <si>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</si>
  <si>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</si>
  <si>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</si>
  <si>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</si>
  <si>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</si>
  <si>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</si>
  <si>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</si>
  <si>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</si>
  <si>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</si>
  <si>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</si>
  <si>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</si>
  <si>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</si>
  <si>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</si>
  <si>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</si>
  <si>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</si>
  <si>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</si>
  <si>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</si>
  <si>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</si>
  <si>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</si>
  <si>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</si>
  <si>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</si>
  <si>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</si>
  <si>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</si>
  <si>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</si>
  <si>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</si>
  <si>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</si>
  <si>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</si>
  <si>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</si>
  <si>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</si>
  <si>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</si>
  <si>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</si>
  <si>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</si>
  <si>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</si>
  <si>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</si>
  <si>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</si>
  <si>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</si>
  <si>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</si>
  <si>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</si>
  <si>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</si>
  <si>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</si>
  <si>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</si>
  <si>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</si>
  <si>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</si>
  <si>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</si>
  <si>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</si>
  <si>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</si>
  <si>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</si>
  <si>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</si>
  <si>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</si>
  <si>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</si>
  <si>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</si>
  <si>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</si>
  <si>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</si>
  <si>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</si>
  <si>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</si>
  <si>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</si>
  <si>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</si>
  <si>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</si>
  <si>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</si>
  <si>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</si>
  <si>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</si>
  <si>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</si>
  <si>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</si>
  <si>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</si>
  <si>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</si>
  <si>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</si>
  <si>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</si>
  <si>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</si>
  <si>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</si>
  <si>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</si>
  <si>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</si>
  <si>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</si>
  <si>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</si>
  <si>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</si>
  <si>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</si>
  <si>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</si>
  <si>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</si>
  <si>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</si>
  <si>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</si>
  <si>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</si>
  <si>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</si>
  <si>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</si>
  <si>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</si>
  <si>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</si>
  <si>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</si>
  <si>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</si>
  <si>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</si>
  <si>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</si>
  <si>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</si>
  <si>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</si>
  <si>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</si>
  <si>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</si>
  <si>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</si>
  <si>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</si>
  <si>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</si>
  <si>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</si>
  <si>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</si>
  <si>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</si>
  <si>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</si>
  <si>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</si>
  <si>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</si>
  <si>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</si>
  <si>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</si>
  <si>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</si>
  <si>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</si>
  <si>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</si>
  <si>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</si>
  <si>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</si>
  <si>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</si>
  <si>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</si>
  <si>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</si>
  <si>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</si>
  <si>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</si>
  <si>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</si>
  <si>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</si>
  <si>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</si>
  <si>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</si>
  <si>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</si>
  <si>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</si>
  <si>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</si>
  <si>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</si>
  <si>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</si>
  <si>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</si>
  <si>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</si>
  <si>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</si>
  <si>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</si>
  <si>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</si>
  <si>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</si>
  <si>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</si>
  <si>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</si>
  <si>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</si>
  <si>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</si>
  <si>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</si>
  <si>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</si>
  <si>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</si>
  <si>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</si>
  <si>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</si>
  <si>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</si>
  <si>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</si>
  <si>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</si>
  <si>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</si>
  <si>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</si>
  <si>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</si>
  <si>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</si>
  <si>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</si>
  <si>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</si>
  <si>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</si>
  <si>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</si>
  <si>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</si>
  <si>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</si>
  <si>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</si>
  <si>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</si>
  <si>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</si>
  <si>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</si>
  <si>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</si>
  <si>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</si>
  <si>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</si>
  <si>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</si>
  <si>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</si>
  <si>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</si>
  <si>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</si>
  <si>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</si>
  <si>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</si>
  <si>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</si>
  <si>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</si>
  <si>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</si>
  <si>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</si>
  <si>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</si>
  <si>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</si>
  <si>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</si>
  <si>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</si>
  <si>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</si>
  <si>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</si>
  <si>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</si>
  <si>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</si>
  <si>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</si>
  <si>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</si>
  <si>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</si>
  <si>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</si>
  <si>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</si>
  <si>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</si>
  <si>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</si>
  <si>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</si>
  <si>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</si>
  <si>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</si>
  <si>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</si>
  <si>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</si>
  <si>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</si>
  <si>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</si>
  <si>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</si>
  <si>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</si>
  <si>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</si>
  <si>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</si>
  <si>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</si>
  <si>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</si>
  <si>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</si>
  <si>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</si>
  <si>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</si>
  <si>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</si>
  <si>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</si>
  <si>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</si>
  <si>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</si>
  <si>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</si>
  <si>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</si>
  <si>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</si>
  <si>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</si>
  <si>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</si>
  <si>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</si>
  <si>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</si>
  <si>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</si>
  <si>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</si>
  <si>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</si>
  <si>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</si>
  <si>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</si>
  <si>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</si>
  <si>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</si>
  <si>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</si>
  <si>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</si>
  <si>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</si>
  <si>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</si>
  <si>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</si>
  <si>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</si>
  <si>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</si>
  <si>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</si>
  <si>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</si>
  <si>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</si>
  <si>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</si>
  <si>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</si>
  <si>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</si>
  <si>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</si>
  <si>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</si>
  <si>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</si>
  <si>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</si>
  <si>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</si>
  <si>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</si>
  <si>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</si>
  <si>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</si>
  <si>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</si>
  <si>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</si>
  <si>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</si>
  <si>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</si>
  <si>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</si>
  <si>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</si>
  <si>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</si>
  <si>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</si>
  <si>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</si>
  <si>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</si>
  <si>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</si>
  <si>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</si>
  <si>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</si>
  <si>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</si>
  <si>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</si>
  <si>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</si>
  <si>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</si>
  <si>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</si>
  <si>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</si>
  <si>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</si>
  <si>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</si>
  <si>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</si>
  <si>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</si>
  <si>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</si>
  <si>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</si>
  <si>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</si>
  <si>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</si>
  <si>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</si>
  <si>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</si>
  <si>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</si>
  <si>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</si>
  <si>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</si>
  <si>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</si>
  <si>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</si>
  <si>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</si>
  <si>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</si>
  <si>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</si>
  <si>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</si>
  <si>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</si>
  <si>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</si>
  <si>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</si>
  <si>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</si>
  <si>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</si>
  <si>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</si>
  <si>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</si>
  <si>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</si>
  <si>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</si>
  <si>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</si>
  <si>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</si>
  <si>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</si>
  <si>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</si>
  <si>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</si>
  <si>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</si>
  <si>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</si>
  <si>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</si>
  <si>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</si>
  <si>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</si>
  <si>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</si>
  <si>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</si>
  <si>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</si>
  <si>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</si>
  <si>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</si>
  <si>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</si>
  <si>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</si>
  <si>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</si>
  <si>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</si>
  <si>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</si>
  <si>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</si>
  <si>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</si>
  <si>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</si>
  <si>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</si>
  <si>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</si>
  <si>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</si>
  <si>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</si>
  <si>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</si>
  <si>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</si>
  <si>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</si>
  <si>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</si>
  <si>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</si>
  <si>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</si>
  <si>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</si>
  <si>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</si>
  <si>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</si>
  <si>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</si>
  <si>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</si>
  <si>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</si>
  <si>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</si>
  <si>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</si>
  <si>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</si>
  <si>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</si>
  <si>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</si>
  <si>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</si>
  <si>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</si>
  <si>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</si>
  <si>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</si>
  <si>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</si>
  <si>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</si>
  <si>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</si>
  <si>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</si>
  <si>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</si>
  <si>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</si>
  <si>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</si>
  <si>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</si>
  <si>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</si>
  <si>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</si>
  <si>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</si>
  <si>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</si>
  <si>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</si>
  <si>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</si>
  <si>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</si>
  <si>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</si>
  <si>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</si>
  <si>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</si>
  <si>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</si>
  <si>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</si>
  <si>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</si>
  <si>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</si>
  <si>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</si>
  <si>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</si>
  <si>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</si>
  <si>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</si>
  <si>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</si>
  <si>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</si>
  <si>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</si>
  <si>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</si>
  <si>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</si>
  <si>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</si>
  <si>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</si>
  <si>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</si>
  <si>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</si>
  <si>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</si>
  <si>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</si>
  <si>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</si>
  <si>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</si>
  <si>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</si>
  <si>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</si>
  <si>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</si>
  <si>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</si>
  <si>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</si>
  <si>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</si>
  <si>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</si>
  <si>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</si>
  <si>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</si>
  <si>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</si>
  <si>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</si>
  <si>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</si>
  <si>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</si>
  <si>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</si>
  <si>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</si>
  <si>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</si>
  <si>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</si>
  <si>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</si>
  <si>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</si>
  <si>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</si>
  <si>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</si>
  <si>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</si>
  <si>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</si>
  <si>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</si>
  <si>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</si>
  <si>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</si>
  <si>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</si>
  <si>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</si>
  <si>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</si>
  <si>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</si>
  <si>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</si>
  <si>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</si>
  <si>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</si>
  <si>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</si>
  <si>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</si>
  <si>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</si>
  <si>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</si>
  <si>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</si>
  <si>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</si>
  <si>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</si>
  <si>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</si>
  <si>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</si>
  <si>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</si>
  <si>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</si>
  <si>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</si>
  <si>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</si>
  <si>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</si>
  <si>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</si>
  <si>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</si>
  <si>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</si>
  <si>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</si>
  <si>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</si>
  <si>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</si>
  <si>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</si>
  <si>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</si>
  <si>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</si>
  <si>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</si>
  <si>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</si>
  <si>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</si>
  <si>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</si>
  <si>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</si>
  <si>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</si>
  <si>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</si>
  <si>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</si>
  <si>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</si>
  <si>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</si>
  <si>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</si>
  <si>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</si>
  <si>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</si>
  <si>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</si>
  <si>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</si>
  <si>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</si>
  <si>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</si>
  <si>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</si>
  <si>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</si>
  <si>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</si>
  <si>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</si>
  <si>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</si>
  <si>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</si>
  <si>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</si>
  <si>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</si>
  <si>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</si>
  <si>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</si>
  <si>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</si>
  <si>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</si>
  <si>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</si>
  <si>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</si>
  <si>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</si>
  <si>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</si>
  <si>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</si>
  <si>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</si>
  <si>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</si>
  <si>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</si>
  <si>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</si>
  <si>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</si>
  <si>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</si>
  <si>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</si>
  <si>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</si>
  <si>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</si>
  <si>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</si>
  <si>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</si>
  <si>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</si>
  <si>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</si>
  <si>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</si>
  <si>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</si>
  <si>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</si>
  <si>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</si>
  <si>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</si>
  <si>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</si>
  <si>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</si>
  <si>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</si>
  <si>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</si>
  <si>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</si>
  <si>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</si>
  <si>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</si>
  <si>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</si>
  <si>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</si>
  <si>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</si>
  <si>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</si>
  <si>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</si>
  <si>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</si>
  <si>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</si>
  <si>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</si>
  <si>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</si>
  <si>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</si>
  <si>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</si>
  <si>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</si>
  <si>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</si>
  <si>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</si>
  <si>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</si>
  <si>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</si>
  <si>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</si>
  <si>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</si>
  <si>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</si>
  <si>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</si>
  <si>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</si>
  <si>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</si>
  <si>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</si>
  <si>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</si>
  <si>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</si>
  <si>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</si>
  <si>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</si>
  <si>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</si>
  <si>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</si>
  <si>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</si>
  <si>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</si>
  <si>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</si>
  <si>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</si>
  <si>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</si>
  <si>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</si>
  <si>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</si>
  <si>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</si>
  <si>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</si>
  <si>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</si>
  <si>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</si>
  <si>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</si>
  <si>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</si>
  <si>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</si>
  <si>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</si>
  <si>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</si>
  <si>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</si>
  <si>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</si>
  <si>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</si>
  <si>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</si>
  <si>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</si>
  <si>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</si>
  <si>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</si>
  <si>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</si>
  <si>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</si>
  <si>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</si>
  <si>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</si>
  <si>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</si>
  <si>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</si>
  <si>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</si>
  <si>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</si>
  <si>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</si>
  <si>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</si>
  <si>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</si>
  <si>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</si>
  <si>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</si>
  <si>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</si>
  <si>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</si>
  <si>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</si>
  <si>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</si>
  <si>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</si>
  <si>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</si>
  <si>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</si>
  <si>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</si>
  <si>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</si>
  <si>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</si>
  <si>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</si>
  <si>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</si>
  <si>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</si>
  <si>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</si>
  <si>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</si>
  <si>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</si>
  <si>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</si>
  <si>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</si>
  <si>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</si>
  <si>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</si>
  <si>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</si>
  <si>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</si>
  <si>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</si>
  <si>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</si>
  <si>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</si>
  <si>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</si>
  <si>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</si>
  <si>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</si>
  <si>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</si>
  <si>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</si>
  <si>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</si>
  <si>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</si>
  <si>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</si>
  <si>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</si>
  <si>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</si>
  <si>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</si>
  <si>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</si>
  <si>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</si>
  <si>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</si>
  <si>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</si>
  <si>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</si>
  <si>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</si>
  <si>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</si>
  <si>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</si>
  <si>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</si>
  <si>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</si>
  <si>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</si>
  <si>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</si>
  <si>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</si>
  <si>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</si>
  <si>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</si>
  <si>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</si>
  <si>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</si>
  <si>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</si>
  <si>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</si>
  <si>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</si>
  <si>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</si>
  <si>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</si>
  <si>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</si>
  <si>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</si>
  <si>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</si>
  <si>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</si>
  <si>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</si>
  <si>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</si>
  <si>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</si>
  <si>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</si>
  <si>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</si>
  <si>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</si>
  <si>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</si>
  <si>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</si>
  <si>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</si>
  <si>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</si>
  <si>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</si>
  <si>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</si>
  <si>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</si>
  <si>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</si>
  <si>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</si>
  <si>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</si>
  <si>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</si>
  <si>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</si>
  <si>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</si>
  <si>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</si>
  <si>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</si>
  <si>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</si>
  <si>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</si>
  <si>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</si>
  <si>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</si>
  <si>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</si>
  <si>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</si>
  <si>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</si>
  <si>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</si>
  <si>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</si>
  <si>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</si>
  <si>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</si>
  <si>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</si>
  <si>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</si>
  <si>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</si>
  <si>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</si>
  <si>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</si>
  <si>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</si>
  <si>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</si>
  <si>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</si>
  <si>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</si>
  <si>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</si>
  <si>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</si>
  <si>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</si>
  <si>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</si>
  <si>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</si>
  <si>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</si>
  <si>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</si>
  <si>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</si>
  <si>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</si>
  <si>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</si>
  <si>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</si>
  <si>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</si>
  <si>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</si>
  <si>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</si>
  <si>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</si>
  <si>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</si>
  <si>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</si>
  <si>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</si>
  <si>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</si>
  <si>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</si>
  <si>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</si>
  <si>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</si>
  <si>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</si>
  <si>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</si>
  <si>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</si>
  <si>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</si>
  <si>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</si>
  <si>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</si>
  <si>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</si>
  <si>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</si>
  <si>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</si>
  <si>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</si>
  <si>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</si>
  <si>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</si>
  <si>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</si>
  <si>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</si>
  <si>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</si>
  <si>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</si>
  <si>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</si>
  <si>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</si>
  <si>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</si>
  <si>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</si>
  <si>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</si>
  <si>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</si>
  <si>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</si>
  <si>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</si>
  <si>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</si>
  <si>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</si>
  <si>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</si>
  <si>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</si>
  <si>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</si>
  <si>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</si>
  <si>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</si>
  <si>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</si>
  <si>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</si>
  <si>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</si>
  <si>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</si>
  <si>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</si>
  <si>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</si>
  <si>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</si>
  <si>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</si>
  <si>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</si>
  <si>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</si>
  <si>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</si>
  <si>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</si>
  <si>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</si>
  <si>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</si>
  <si>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</si>
  <si>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</si>
  <si>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</si>
  <si>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</si>
  <si>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</si>
  <si>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</si>
  <si>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</si>
  <si>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</si>
  <si>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</si>
  <si>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</si>
  <si>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</si>
  <si>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</si>
  <si>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</si>
  <si>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</si>
  <si>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</si>
  <si>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</si>
  <si>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</si>
  <si>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</si>
  <si>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</si>
  <si>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</si>
  <si>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</si>
  <si>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</si>
  <si>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</si>
  <si>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</si>
  <si>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</si>
  <si>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</si>
  <si>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</si>
  <si>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</si>
  <si>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</si>
  <si>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</si>
  <si>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</si>
  <si>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</si>
  <si>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</si>
  <si>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</si>
  <si>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</si>
  <si>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</si>
  <si>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</si>
  <si>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</si>
  <si>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</si>
  <si>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</si>
  <si>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</si>
  <si>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</si>
  <si>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</si>
  <si>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</si>
  <si>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</si>
  <si>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</si>
  <si>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</si>
  <si>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</si>
  <si>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</si>
  <si>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</si>
  <si>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</si>
  <si>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</si>
  <si>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</si>
  <si>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</si>
  <si>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</si>
  <si>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</si>
  <si>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</si>
  <si>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</si>
  <si>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</si>
  <si>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</si>
  <si>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</si>
  <si>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</si>
  <si>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</si>
  <si>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</si>
  <si>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</si>
  <si>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</si>
  <si>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</si>
  <si>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</si>
  <si>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</si>
  <si>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</si>
  <si>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</si>
  <si>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</si>
  <si>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</si>
  <si>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</si>
  <si>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</si>
  <si>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</si>
  <si>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</si>
  <si>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</si>
  <si>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</si>
  <si>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</si>
  <si>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</si>
  <si>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</si>
  <si>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</si>
  <si>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</si>
  <si>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</si>
  <si>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</si>
  <si>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</si>
  <si>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</si>
  <si>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</si>
  <si>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</si>
  <si>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</si>
  <si>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</si>
  <si>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</si>
  <si>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</si>
  <si>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</si>
  <si>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</si>
  <si>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</si>
  <si>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</si>
  <si>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</si>
  <si>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</si>
  <si>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</si>
  <si>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</si>
  <si>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</si>
  <si>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</si>
  <si>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</si>
  <si>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</si>
  <si>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</si>
  <si>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</si>
  <si>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</si>
  <si>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</si>
  <si>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</si>
  <si>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</si>
  <si>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</si>
  <si>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</si>
  <si>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</si>
  <si>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</si>
  <si>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</si>
  <si>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</si>
  <si>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</si>
  <si>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</si>
  <si>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</si>
  <si>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</si>
  <si>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</si>
  <si>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</si>
  <si>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</si>
  <si>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</si>
  <si>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</si>
  <si>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</si>
  <si>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</si>
  <si>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</si>
  <si>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</si>
  <si>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</si>
  <si>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</si>
  <si>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</si>
  <si>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</si>
  <si>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</si>
  <si>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</si>
  <si>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</si>
  <si>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</si>
  <si>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</si>
  <si>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</si>
  <si>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</si>
  <si>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</si>
  <si>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</si>
  <si>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</si>
  <si>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</si>
  <si>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</si>
  <si>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</si>
  <si>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</si>
  <si>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</si>
  <si>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</si>
  <si>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</si>
  <si>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</si>
  <si>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</si>
  <si>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</si>
  <si>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</si>
  <si>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</si>
  <si>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</si>
  <si>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</si>
  <si>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</si>
  <si>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</si>
  <si>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</si>
  <si>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</si>
  <si>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</si>
  <si>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</si>
  <si>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</si>
  <si>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</si>
  <si>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</si>
  <si>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</si>
  <si>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</si>
  <si>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</si>
  <si>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</si>
  <si>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</si>
  <si>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</si>
  <si>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</si>
  <si>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</si>
  <si>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</si>
  <si>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</si>
  <si>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</si>
  <si>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</si>
  <si>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</si>
  <si>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</si>
  <si>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</si>
  <si>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</si>
  <si>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</si>
  <si>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</si>
  <si>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</si>
  <si>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</si>
  <si>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</si>
  <si>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</si>
  <si>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</si>
  <si>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</si>
  <si>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</si>
  <si>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</si>
  <si>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</si>
  <si>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</si>
  <si>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</si>
  <si>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</si>
  <si>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</si>
  <si>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</si>
  <si>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</si>
  <si>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</si>
  <si>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</si>
  <si>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</si>
  <si>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</si>
  <si>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</si>
  <si>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</si>
  <si>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</si>
  <si>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</si>
  <si>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</si>
  <si>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</si>
  <si>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</si>
  <si>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</si>
  <si>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</si>
  <si>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</si>
  <si>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</si>
  <si>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</si>
  <si>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</si>
  <si>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</si>
  <si>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</si>
  <si>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</si>
  <si>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</si>
  <si>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</si>
  <si>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</si>
  <si>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</si>
  <si>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</si>
  <si>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</si>
  <si>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</si>
  <si>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</si>
  <si>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</si>
  <si>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</si>
  <si>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</si>
  <si>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</si>
  <si>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</si>
  <si>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</si>
  <si>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</si>
  <si>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</si>
  <si>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</si>
  <si>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</si>
  <si>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</si>
  <si>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</si>
  <si>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</si>
  <si>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</si>
  <si>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</si>
  <si>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</si>
  <si>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</si>
  <si>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</si>
  <si>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</si>
  <si>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</si>
  <si>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</si>
  <si>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</si>
  <si>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</si>
  <si>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</si>
  <si>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</si>
  <si>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</si>
  <si>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</si>
  <si>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</si>
  <si>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</si>
  <si>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</si>
  <si>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</si>
  <si>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</si>
  <si>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</si>
  <si>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</si>
  <si>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</si>
  <si>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</si>
  <si>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</si>
  <si>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</si>
  <si>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</si>
  <si>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</si>
  <si>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</si>
  <si>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</si>
  <si>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</si>
  <si>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</si>
  <si>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</si>
  <si>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</si>
  <si>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</si>
  <si>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</si>
  <si>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</si>
  <si>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</si>
  <si>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</si>
  <si>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</si>
  <si>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</si>
  <si>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</si>
  <si>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</si>
  <si>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</si>
  <si>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</si>
  <si>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</si>
  <si>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</si>
  <si>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</si>
  <si>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</si>
  <si>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</si>
  <si>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</si>
  <si>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</si>
  <si>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</si>
  <si>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</si>
  <si>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</si>
  <si>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</si>
  <si>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</si>
  <si>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</si>
  <si>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</si>
  <si>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</si>
  <si>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</si>
  <si>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</si>
  <si>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</si>
  <si>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</si>
  <si>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</si>
  <si>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</si>
  <si>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</si>
  <si>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</si>
  <si>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</si>
  <si>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</si>
  <si>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</si>
  <si>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</si>
  <si>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</si>
  <si>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</si>
  <si>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</si>
  <si>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</si>
  <si>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</si>
  <si>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</si>
  <si>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</si>
  <si>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</si>
  <si>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</si>
  <si>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</si>
  <si>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</si>
  <si>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</si>
  <si>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</si>
  <si>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</si>
  <si>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</si>
  <si>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</si>
  <si>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</si>
  <si>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</si>
  <si>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</si>
  <si>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</si>
  <si>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</si>
  <si>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</si>
  <si>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</si>
  <si>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</si>
  <si>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</si>
  <si>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</si>
  <si>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</si>
  <si>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</si>
  <si>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</si>
  <si>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</si>
  <si>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</si>
  <si>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</si>
  <si>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</si>
  <si>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</si>
  <si>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</si>
  <si>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</si>
  <si>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</si>
  <si>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</si>
  <si>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</si>
  <si>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</si>
  <si>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</si>
  <si>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</si>
  <si>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</si>
  <si>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</si>
  <si>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</si>
  <si>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</si>
  <si>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</si>
  <si>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</si>
  <si>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</si>
  <si>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</si>
  <si>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</si>
  <si>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</si>
  <si>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</si>
  <si>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</si>
  <si>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</si>
  <si>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</si>
  <si>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</si>
  <si>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</si>
  <si>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</si>
  <si>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</si>
  <si>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</si>
  <si>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</si>
  <si>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</si>
  <si>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</si>
  <si>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</si>
  <si>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</si>
  <si>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</si>
  <si>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</si>
  <si>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</si>
  <si>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</si>
  <si>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</si>
  <si>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</si>
  <si>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</si>
  <si>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</si>
  <si>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</si>
  <si>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</si>
  <si>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</si>
  <si>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</si>
  <si>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</si>
  <si>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</si>
  <si>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</si>
  <si>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</si>
  <si>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</si>
  <si>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</si>
  <si>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</si>
  <si>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</si>
  <si>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</si>
  <si>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</si>
  <si>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</si>
  <si>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</si>
  <si>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</si>
  <si>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</si>
  <si>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</si>
  <si>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</si>
  <si>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</si>
  <si>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</si>
  <si>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</si>
  <si>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</si>
  <si>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</si>
  <si>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</si>
  <si>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</si>
  <si>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</si>
  <si>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</si>
  <si>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</si>
  <si>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</si>
  <si>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</si>
  <si>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</si>
  <si>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</si>
  <si>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</si>
  <si>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</si>
  <si>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</si>
  <si>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</si>
  <si>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</si>
  <si>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</si>
  <si>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</si>
  <si>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</si>
  <si>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</si>
  <si>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</si>
  <si>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</si>
  <si>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</si>
  <si>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</si>
  <si>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</si>
  <si>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</si>
  <si>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</si>
  <si>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</si>
  <si>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</si>
  <si>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</si>
  <si>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</si>
  <si>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</si>
  <si>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</si>
  <si>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</si>
  <si>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</si>
  <si>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</si>
  <si>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</si>
  <si>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</si>
  <si>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</si>
  <si>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</si>
  <si>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</si>
  <si>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</si>
  <si>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</si>
  <si>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</si>
  <si>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</si>
  <si>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</si>
  <si>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</si>
  <si>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</si>
  <si>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</si>
  <si>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</si>
  <si>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</si>
  <si>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</si>
  <si>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</si>
  <si>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</si>
  <si>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</si>
  <si>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</si>
  <si>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</si>
  <si>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</si>
  <si>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</si>
  <si>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</si>
  <si>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</si>
  <si>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</si>
  <si>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</si>
  <si>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</si>
  <si>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</si>
  <si>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</si>
  <si>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</si>
  <si>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</si>
  <si>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</si>
  <si>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</si>
  <si>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</si>
  <si>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</si>
  <si>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</si>
  <si>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</si>
  <si>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</si>
  <si>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</si>
  <si>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</si>
  <si>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</si>
  <si>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</si>
  <si>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</si>
  <si>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</si>
  <si>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</si>
  <si>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</si>
  <si>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</si>
  <si>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</si>
  <si>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</si>
  <si>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</si>
  <si>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</si>
  <si>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</si>
  <si>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</si>
  <si>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</si>
  <si>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</si>
  <si>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</si>
  <si>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</si>
  <si>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</si>
  <si>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</si>
  <si>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</si>
  <si>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</si>
  <si>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</si>
  <si>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</si>
  <si>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</si>
  <si>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</si>
  <si>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</si>
  <si>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</si>
  <si>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</si>
  <si>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</si>
  <si>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</si>
  <si>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</si>
  <si>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</si>
  <si>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</si>
  <si>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</si>
  <si>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</si>
  <si>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</si>
  <si>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</si>
  <si>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</si>
  <si>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</si>
  <si>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</si>
  <si>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</si>
  <si>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</si>
  <si>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</si>
  <si>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</si>
  <si>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</si>
  <si>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</si>
  <si>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</si>
  <si>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</si>
  <si>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</si>
  <si>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</si>
  <si>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</si>
  <si>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</si>
  <si>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</si>
  <si>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</si>
  <si>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</si>
  <si>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</si>
  <si>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</si>
  <si>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</si>
  <si>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</si>
  <si>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</si>
  <si>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</si>
  <si>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</si>
  <si>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</si>
  <si>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</si>
  <si>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</si>
  <si>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</si>
  <si>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</si>
  <si>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</si>
  <si>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</si>
  <si>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</si>
  <si>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</si>
  <si>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</si>
  <si>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</si>
  <si>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</si>
  <si>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</si>
  <si>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</si>
  <si>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</si>
  <si>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</si>
  <si>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</si>
  <si>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</si>
  <si>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</si>
  <si>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</si>
  <si>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</si>
  <si>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</si>
  <si>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</si>
  <si>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</si>
  <si>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</si>
  <si>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</si>
  <si>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</si>
  <si>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</si>
  <si>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</si>
  <si>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</si>
  <si>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</si>
  <si>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</si>
  <si>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</si>
  <si>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</si>
  <si>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</si>
  <si>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</si>
  <si>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</si>
  <si>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</si>
  <si>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</si>
  <si>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</si>
  <si>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</si>
  <si>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</si>
  <si>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</si>
  <si>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</si>
  <si>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</si>
  <si>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</si>
  <si>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</si>
  <si>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</si>
  <si>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</si>
  <si>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</si>
  <si>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</si>
  <si>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</si>
  <si>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</si>
  <si>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</si>
  <si>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</si>
  <si>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</si>
  <si>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</si>
  <si>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</si>
  <si>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</si>
  <si>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</si>
  <si>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</si>
  <si>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</si>
  <si>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</si>
  <si>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</si>
  <si>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</si>
  <si>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</si>
  <si>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</si>
  <si>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</si>
  <si>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</si>
  <si>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</si>
  <si>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</si>
  <si>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</si>
  <si>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</si>
  <si>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</si>
  <si>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</si>
  <si>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</si>
  <si>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</si>
  <si>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</si>
  <si>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</si>
  <si>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</si>
  <si>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</si>
  <si>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</si>
  <si>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</si>
  <si>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</si>
  <si>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</si>
  <si>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</si>
  <si>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</si>
  <si>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</si>
  <si>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</si>
  <si>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</si>
  <si>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</si>
  <si>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</si>
  <si>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</si>
  <si>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</si>
  <si>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</si>
  <si>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</si>
  <si>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</si>
  <si>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</si>
  <si>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</si>
  <si>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</si>
  <si>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</si>
  <si>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</si>
  <si>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</si>
  <si>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</si>
  <si>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</si>
  <si>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</si>
  <si>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</si>
  <si>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</si>
  <si>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</si>
  <si>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</si>
  <si>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</si>
  <si>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</si>
  <si>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</si>
  <si>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</si>
  <si>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</si>
  <si>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</si>
  <si>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</si>
  <si>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</si>
  <si>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</si>
  <si>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</si>
  <si>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</si>
  <si>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</si>
  <si>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</si>
  <si>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</si>
  <si>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</si>
  <si>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</si>
  <si>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</si>
  <si>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</si>
  <si>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</si>
  <si>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</si>
  <si>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</si>
  <si>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</si>
  <si>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</si>
  <si>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</si>
  <si>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</si>
  <si>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</si>
  <si>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</si>
  <si>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</si>
  <si>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</si>
  <si>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</si>
  <si>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</si>
  <si>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</si>
  <si>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</si>
  <si>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</si>
  <si>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</si>
  <si>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</si>
  <si>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</si>
  <si>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</si>
  <si>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</si>
  <si>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</si>
  <si>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</si>
  <si>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</si>
  <si>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</si>
  <si>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</si>
  <si>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</si>
  <si>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</si>
  <si>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</si>
  <si>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</si>
  <si>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</si>
  <si>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</si>
  <si>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</si>
  <si>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</si>
  <si>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</si>
  <si>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</si>
  <si>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</si>
  <si>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</si>
  <si>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</si>
  <si>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</si>
  <si>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</si>
  <si>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</si>
  <si>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</si>
  <si>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</si>
  <si>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</si>
  <si>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</si>
  <si>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</si>
  <si>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</si>
  <si>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</si>
  <si>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</si>
  <si>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</si>
  <si>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</si>
  <si>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</si>
  <si>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</si>
  <si>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</si>
  <si>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</si>
  <si>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</si>
  <si>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</si>
  <si>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</si>
  <si>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</si>
  <si>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</si>
  <si>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</si>
  <si>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</si>
  <si>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</si>
  <si>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</si>
  <si>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</si>
  <si>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</si>
  <si>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</si>
  <si>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</si>
  <si>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</si>
  <si>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</si>
  <si>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</si>
  <si>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</si>
  <si>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</si>
  <si>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</si>
  <si>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</si>
  <si>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</si>
  <si>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</si>
  <si>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</si>
  <si>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</si>
  <si>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</si>
  <si>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</si>
  <si>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</si>
  <si>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</si>
  <si>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</si>
  <si>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</si>
  <si>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</si>
  <si>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</si>
  <si>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</si>
  <si>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</si>
  <si>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</si>
  <si>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</si>
  <si>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</si>
  <si>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</si>
  <si>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</si>
  <si>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</si>
  <si>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</si>
  <si>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</si>
  <si>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</si>
  <si>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</si>
  <si>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</si>
  <si>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</si>
  <si>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</si>
  <si>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</si>
  <si>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</si>
  <si>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</si>
  <si>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</si>
  <si>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</si>
  <si>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</si>
  <si>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</si>
  <si>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</si>
  <si>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</si>
  <si>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</si>
  <si>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</si>
  <si>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</si>
  <si>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</si>
  <si>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</si>
  <si>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</si>
  <si>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</si>
  <si>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</si>
  <si>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</si>
  <si>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</si>
  <si>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</si>
  <si>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</si>
  <si>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</si>
  <si>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</si>
  <si>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</si>
  <si>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</si>
  <si>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</si>
  <si>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</si>
  <si>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</si>
  <si>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</si>
  <si>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</si>
  <si>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</si>
  <si>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</si>
  <si>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</si>
  <si>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</si>
  <si>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</si>
  <si>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</si>
  <si>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</si>
  <si>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</si>
  <si>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</si>
  <si>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</si>
  <si>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</si>
  <si>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</si>
  <si>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</si>
  <si>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</si>
  <si>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</si>
  <si>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</si>
  <si>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</si>
  <si>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</si>
  <si>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</si>
  <si>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</si>
  <si>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</si>
  <si>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</si>
  <si>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</si>
  <si>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</si>
  <si>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</si>
  <si>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</si>
  <si>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</si>
  <si>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</si>
  <si>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</si>
  <si>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</si>
  <si>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</si>
  <si>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</si>
  <si>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</si>
  <si>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</si>
  <si>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</si>
  <si>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</si>
  <si>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</si>
  <si>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</si>
  <si>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</si>
  <si>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</si>
  <si>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</si>
  <si>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</si>
  <si>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</si>
  <si>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</si>
  <si>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</si>
  <si>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</si>
  <si>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</si>
  <si>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</si>
  <si>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</si>
  <si>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</si>
  <si>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</si>
  <si>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</si>
  <si>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</si>
  <si>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</si>
  <si>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</si>
  <si>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</si>
  <si>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</si>
  <si>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</si>
  <si>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</si>
  <si>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</si>
  <si>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</si>
  <si>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</si>
  <si>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</si>
  <si>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</si>
  <si>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</si>
  <si>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</si>
  <si>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</si>
  <si>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</si>
  <si>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</si>
  <si>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</si>
  <si>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</si>
  <si>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</si>
  <si>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</si>
  <si>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</si>
  <si>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</si>
  <si>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</si>
  <si>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</si>
  <si>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</si>
  <si>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</si>
  <si>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</si>
  <si>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</si>
  <si>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</si>
  <si>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</si>
  <si>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</si>
  <si>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</si>
  <si>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</si>
  <si>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</si>
  <si>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</si>
  <si>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</si>
  <si>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</si>
  <si>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</si>
  <si>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</si>
  <si>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</si>
  <si>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</si>
  <si>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</si>
  <si>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</si>
  <si>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</si>
  <si>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</si>
  <si>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</si>
  <si>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</si>
  <si>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</si>
  <si>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</si>
  <si>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</si>
  <si>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</si>
  <si>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</si>
  <si>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</si>
  <si>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</si>
  <si>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</si>
  <si>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</si>
  <si>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</si>
  <si>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</si>
  <si>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</si>
  <si>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</si>
  <si>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</si>
  <si>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</si>
  <si>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</si>
  <si>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</si>
  <si>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</si>
  <si>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</si>
  <si>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</si>
  <si>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</si>
  <si>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</si>
  <si>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</si>
  <si>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</si>
  <si>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</si>
  <si>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</si>
  <si>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</si>
  <si>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</si>
  <si>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</si>
  <si>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</si>
  <si>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</si>
  <si>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</si>
  <si>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</si>
  <si>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</si>
  <si>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</si>
  <si>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</si>
  <si>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</si>
  <si>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</si>
  <si>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</si>
  <si>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</si>
  <si>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</si>
  <si>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</si>
  <si>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</si>
  <si>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</si>
  <si>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</si>
  <si>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</si>
  <si>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</si>
  <si>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</si>
  <si>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</si>
  <si>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</si>
  <si>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</si>
  <si>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</si>
  <si>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</si>
  <si>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</si>
  <si>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</si>
  <si>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</si>
  <si>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</si>
  <si>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</si>
  <si>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</si>
  <si>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</si>
  <si>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</si>
  <si>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</si>
  <si>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</si>
  <si>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</si>
  <si>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</si>
  <si>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</si>
  <si>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</si>
  <si>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</si>
  <si>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</si>
  <si>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</si>
  <si>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</si>
  <si>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</si>
  <si>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</si>
  <si>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</si>
  <si>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</si>
  <si>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</si>
  <si>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</si>
  <si>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</si>
  <si>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</si>
  <si>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</si>
  <si>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</si>
  <si>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</si>
  <si>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</si>
  <si>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</si>
  <si>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</si>
  <si>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</si>
  <si>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</si>
  <si>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</si>
  <si>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</si>
  <si>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</si>
  <si>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</si>
  <si>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</si>
  <si>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</si>
  <si>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</si>
  <si>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</si>
  <si>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</si>
  <si>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</si>
  <si>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</si>
  <si>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</si>
  <si>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</si>
  <si>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</si>
  <si>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</si>
  <si>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</si>
  <si>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</si>
  <si>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</si>
  <si>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</si>
  <si>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</si>
  <si>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</si>
  <si>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</si>
  <si>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</si>
  <si>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</si>
  <si>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</si>
  <si>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</si>
  <si>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</si>
  <si>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</si>
  <si>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</si>
  <si>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</si>
  <si>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</si>
  <si>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</si>
  <si>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</si>
  <si>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</si>
  <si>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</si>
  <si>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</si>
  <si>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</si>
  <si>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</si>
  <si>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</si>
  <si>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</si>
  <si>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</si>
  <si>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</si>
  <si>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</si>
  <si>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</si>
  <si>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</si>
  <si>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</si>
  <si>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</si>
  <si>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</si>
  <si>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</si>
  <si>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</si>
  <si>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</si>
  <si>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</si>
  <si>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</si>
  <si>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</si>
  <si>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</si>
  <si>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</si>
  <si>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</si>
  <si>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</si>
  <si>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</si>
  <si>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</si>
  <si>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</si>
  <si>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</si>
  <si>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</si>
  <si>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</si>
  <si>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</si>
  <si>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</si>
  <si>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</si>
  <si>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</si>
  <si>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</si>
  <si>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</si>
  <si>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</si>
  <si>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</si>
  <si>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</si>
  <si>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</si>
  <si>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</si>
  <si>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</si>
  <si>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</si>
  <si>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</si>
  <si>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</si>
  <si>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</si>
  <si>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</si>
  <si>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</si>
  <si>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</si>
  <si>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</si>
  <si>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</si>
  <si>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</si>
  <si>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</si>
  <si>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</si>
  <si>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</si>
  <si>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</si>
  <si>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</si>
  <si>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</si>
  <si>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</si>
  <si>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</si>
  <si>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</si>
  <si>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</si>
  <si>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</si>
  <si>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</si>
  <si>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</si>
  <si>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</si>
  <si>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</si>
  <si>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</si>
  <si>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</si>
  <si>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</si>
  <si>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</si>
  <si>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</si>
  <si>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</si>
  <si>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</si>
  <si>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</si>
  <si>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</si>
  <si>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</si>
  <si>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</si>
  <si>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</si>
  <si>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</si>
  <si>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</si>
  <si>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</si>
  <si>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</si>
  <si>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</si>
  <si>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</si>
  <si>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</si>
  <si>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</si>
  <si>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</si>
  <si>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</si>
  <si>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</si>
  <si>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</si>
  <si>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</si>
  <si>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</si>
  <si>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</si>
  <si>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</si>
  <si>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</si>
  <si>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</si>
  <si>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</si>
  <si>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</si>
  <si>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</si>
  <si>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</si>
  <si>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</si>
  <si>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</si>
  <si>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</si>
  <si>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</si>
  <si>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</si>
  <si>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</si>
  <si>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</si>
  <si>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</si>
  <si>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</si>
  <si>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</si>
  <si>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</si>
  <si>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</si>
  <si>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</si>
  <si>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</si>
  <si>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</si>
  <si>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</si>
  <si>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</si>
  <si>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</si>
  <si>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</si>
  <si>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</si>
  <si>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</si>
  <si>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</si>
  <si>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</si>
  <si>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</si>
  <si>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</si>
  <si>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</si>
  <si>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</si>
  <si>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</si>
  <si>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</si>
  <si>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</si>
  <si>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</si>
  <si>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</si>
  <si>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</si>
  <si>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</si>
  <si>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</si>
  <si>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</si>
  <si>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</si>
  <si>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</si>
  <si>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</si>
  <si>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</si>
  <si>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</si>
  <si>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</si>
  <si>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</si>
  <si>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</si>
  <si>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</si>
  <si>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</si>
  <si>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</si>
  <si>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</si>
  <si>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</si>
  <si>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</si>
  <si>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</si>
  <si>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</si>
  <si>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</si>
  <si>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</si>
  <si>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</si>
  <si>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</si>
  <si>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</si>
  <si>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</si>
  <si>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</si>
  <si>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</si>
  <si>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</si>
  <si>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</si>
  <si>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</si>
  <si>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</si>
  <si>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</si>
  <si>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</si>
  <si>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</si>
  <si>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</si>
  <si>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</si>
  <si>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</si>
  <si>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</si>
  <si>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</si>
  <si>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</si>
  <si>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</si>
  <si>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</si>
  <si>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</si>
  <si>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</si>
  <si>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</si>
  <si>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</si>
  <si>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</si>
  <si>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</si>
  <si>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</si>
  <si>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</si>
  <si>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</si>
  <si>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</si>
  <si>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</si>
  <si>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</si>
  <si>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</si>
  <si>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</si>
  <si>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</si>
  <si>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</si>
  <si>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</si>
  <si>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</si>
  <si>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</si>
  <si>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</si>
  <si>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</si>
  <si>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</si>
  <si>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</si>
  <si>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</si>
  <si>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</si>
  <si>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</si>
  <si>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</si>
  <si>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</si>
  <si>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</si>
  <si>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</si>
  <si>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</si>
  <si>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</si>
  <si>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</si>
  <si>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</si>
  <si>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</si>
  <si>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</si>
  <si>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</si>
  <si>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</si>
  <si>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</si>
  <si>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</si>
  <si>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</si>
  <si>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</si>
  <si>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</si>
  <si>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</si>
  <si>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</si>
  <si>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</si>
  <si>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</si>
  <si>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</si>
  <si>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</si>
  <si>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</si>
  <si>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</si>
  <si>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</si>
  <si>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</si>
  <si>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</si>
  <si>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</si>
  <si>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</si>
  <si>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</si>
  <si>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</si>
  <si>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</si>
  <si>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</si>
  <si>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</si>
  <si>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</si>
  <si>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</si>
  <si>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</si>
  <si>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</si>
  <si>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</si>
  <si>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</si>
  <si>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</si>
  <si>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</si>
  <si>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</si>
  <si>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</si>
  <si>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</si>
  <si>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</si>
  <si>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</si>
  <si>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</si>
  <si>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</si>
  <si>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</si>
  <si>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</si>
  <si>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</si>
  <si>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</si>
  <si>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</si>
  <si>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</si>
  <si>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</si>
  <si>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</si>
  <si>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</si>
  <si>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</si>
  <si>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</si>
  <si>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</si>
  <si>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</si>
  <si>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</si>
  <si>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</si>
  <si>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</si>
  <si>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</si>
  <si>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</si>
  <si>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</si>
  <si>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</si>
  <si>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</si>
  <si>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</si>
  <si>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</si>
  <si>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</si>
  <si>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</si>
  <si>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</si>
  <si>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</si>
  <si>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</si>
  <si>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</si>
  <si>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</si>
  <si>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</si>
  <si>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</si>
  <si>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</si>
  <si>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</si>
  <si>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</si>
  <si>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</si>
  <si>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</si>
  <si>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</si>
  <si>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</si>
  <si>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</si>
  <si>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</si>
  <si>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</si>
  <si>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</si>
  <si>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</si>
  <si>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</si>
  <si>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</si>
  <si>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</si>
  <si>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</si>
  <si>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</si>
  <si>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</si>
  <si>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</si>
  <si>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</si>
  <si>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</si>
  <si>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</si>
  <si>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</si>
  <si>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</si>
  <si>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</si>
  <si>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</si>
  <si>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</si>
  <si>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</si>
  <si>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</si>
  <si>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</si>
  <si>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</si>
  <si>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</si>
  <si>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</si>
  <si>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</si>
  <si>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</si>
  <si>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</si>
  <si>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</si>
  <si>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</si>
  <si>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</si>
  <si>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</si>
  <si>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</si>
  <si>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</si>
  <si>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</si>
  <si>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</si>
  <si>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</si>
  <si>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</si>
  <si>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</si>
  <si>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</si>
  <si>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</si>
  <si>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</si>
  <si>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</si>
  <si>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</si>
  <si>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</si>
  <si>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</si>
  <si>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</si>
  <si>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</si>
  <si>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</si>
  <si>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</si>
  <si>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</si>
  <si>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</si>
  <si>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</si>
  <si>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</si>
  <si>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</si>
  <si>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</si>
  <si>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</si>
  <si>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</si>
  <si>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</si>
  <si>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</si>
  <si>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</si>
  <si>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</si>
  <si>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</si>
  <si>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</si>
  <si>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</si>
  <si>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</si>
  <si>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</si>
  <si>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</si>
  <si>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</si>
  <si>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</si>
  <si>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</si>
  <si>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</si>
  <si>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</si>
  <si>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</si>
  <si>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</si>
  <si>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</si>
  <si>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</si>
  <si>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</si>
  <si>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</si>
  <si>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</si>
  <si>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</si>
  <si>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</si>
  <si>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</si>
  <si>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</si>
  <si>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</si>
  <si>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</si>
  <si>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</si>
  <si>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</si>
  <si>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</si>
  <si>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</si>
  <si>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</si>
  <si>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</si>
  <si>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</si>
  <si>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</si>
  <si>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</si>
  <si>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</si>
  <si>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</si>
  <si>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</si>
  <si>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</si>
  <si>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</si>
  <si>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</si>
  <si>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</si>
  <si>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</si>
  <si>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</si>
  <si>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</si>
  <si>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</si>
  <si>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</si>
  <si>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</si>
  <si>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</si>
  <si>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</si>
  <si>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</si>
  <si>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</si>
  <si>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</si>
  <si>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</si>
  <si>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</si>
  <si>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</si>
  <si>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</si>
  <si>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</si>
  <si>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</si>
  <si>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</si>
  <si>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</si>
  <si>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</si>
  <si>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</si>
  <si>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</si>
  <si>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</si>
  <si>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</si>
  <si>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</si>
  <si>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</si>
  <si>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</si>
  <si>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</si>
  <si>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</si>
  <si>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</si>
  <si>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</si>
  <si>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</si>
  <si>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</si>
  <si>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</si>
  <si>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</si>
  <si>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</si>
  <si>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</si>
  <si>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</si>
  <si>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</si>
  <si>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</si>
  <si>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</si>
  <si>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</si>
  <si>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</si>
  <si>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</si>
  <si>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</si>
  <si>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</si>
  <si>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</si>
  <si>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</si>
  <si>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</si>
  <si>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</si>
  <si>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</si>
  <si>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</si>
  <si>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</si>
  <si>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</si>
  <si>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</si>
  <si>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</si>
  <si>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</si>
  <si>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</si>
  <si>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</si>
  <si>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</si>
  <si>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</si>
  <si>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</si>
  <si>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</si>
  <si>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</si>
  <si>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</si>
  <si>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</si>
  <si>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</si>
  <si>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</si>
  <si>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</si>
  <si>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</si>
  <si>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</si>
  <si>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</si>
  <si>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</si>
  <si>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</si>
  <si>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</si>
  <si>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</si>
  <si>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</si>
  <si>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</si>
  <si>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</si>
  <si>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</si>
  <si>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</si>
  <si>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</si>
  <si>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</si>
  <si>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</si>
  <si>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</si>
  <si>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</si>
  <si>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</si>
  <si>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</si>
  <si>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</si>
  <si>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</si>
  <si>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</si>
  <si>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</si>
  <si>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</si>
  <si>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</si>
  <si>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</si>
  <si>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</si>
  <si>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</si>
  <si>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</si>
  <si>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</si>
  <si>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</si>
  <si>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</si>
  <si>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</si>
  <si>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</si>
  <si>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</si>
  <si>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</si>
  <si>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</si>
  <si>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</si>
  <si>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</si>
  <si>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</si>
  <si>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</si>
  <si>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</si>
  <si>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</si>
  <si>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</si>
  <si>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</si>
  <si>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</si>
  <si>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</si>
  <si>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</si>
  <si>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</si>
  <si>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</si>
  <si>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</si>
  <si>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</si>
  <si>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</si>
  <si>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</si>
  <si>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</si>
  <si>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</si>
  <si>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</si>
  <si>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</si>
  <si>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</si>
  <si>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</si>
  <si>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</si>
  <si>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</si>
  <si>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</si>
  <si>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</si>
  <si>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</si>
  <si>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</si>
  <si>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</si>
  <si>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</si>
  <si>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</si>
  <si>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</si>
  <si>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</si>
  <si>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</si>
  <si>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</si>
  <si>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</si>
  <si>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</si>
  <si>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</si>
  <si>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</si>
  <si>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</si>
  <si>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</si>
  <si>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</si>
  <si>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</si>
  <si>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</si>
  <si>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</si>
  <si>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</si>
  <si>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</si>
  <si>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</si>
  <si>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</si>
  <si>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</si>
  <si>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</si>
  <si>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</si>
  <si>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</si>
  <si>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</si>
  <si>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</si>
  <si>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</si>
  <si>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</si>
  <si>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</si>
  <si>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</si>
  <si>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</si>
  <si>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</si>
  <si>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</si>
  <si>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</si>
  <si>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</si>
  <si>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</si>
  <si>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</si>
  <si>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</si>
  <si>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</si>
  <si>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</si>
  <si>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</si>
  <si>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</si>
  <si>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</si>
  <si>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</si>
  <si>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</si>
  <si>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</si>
  <si>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</si>
  <si>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</si>
  <si>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</si>
  <si>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</si>
  <si>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</si>
  <si>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</si>
  <si>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</si>
  <si>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</si>
  <si>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</si>
  <si>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</si>
  <si>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</si>
  <si>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</si>
  <si>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</si>
  <si>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</si>
  <si>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</si>
  <si>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</si>
  <si>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</si>
  <si>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</si>
  <si>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</si>
  <si>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</si>
  <si>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</si>
  <si>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</si>
  <si>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</si>
  <si>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</si>
  <si>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</si>
  <si>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</si>
  <si>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</si>
  <si>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</si>
  <si>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</si>
  <si>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</si>
  <si>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</si>
  <si>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</si>
  <si>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</si>
  <si>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</si>
  <si>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</si>
  <si>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</si>
  <si>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</si>
  <si>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</si>
  <si>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</si>
  <si>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</si>
  <si>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</si>
  <si>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</si>
  <si>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</si>
  <si>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</si>
  <si>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</si>
  <si>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</si>
  <si>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</si>
  <si>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</si>
  <si>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</si>
  <si>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</si>
  <si>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</si>
  <si>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</si>
  <si>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</si>
  <si>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</si>
  <si>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</si>
  <si>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</si>
  <si>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</si>
  <si>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</si>
  <si>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</si>
  <si>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</si>
  <si>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</si>
  <si>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</si>
  <si>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</si>
  <si>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</si>
  <si>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</si>
  <si>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</si>
  <si>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</si>
  <si>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</si>
  <si>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</si>
  <si>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</si>
  <si>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</si>
  <si>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</si>
  <si>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</si>
  <si>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</si>
  <si>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</si>
  <si>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</si>
  <si>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</si>
  <si>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</si>
  <si>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</si>
  <si>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</si>
  <si>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</si>
  <si>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</si>
  <si>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</si>
  <si>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</si>
  <si>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</si>
  <si>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</si>
  <si>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</si>
  <si>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</si>
  <si>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</si>
  <si>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</si>
  <si>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</si>
  <si>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</si>
  <si>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</si>
  <si>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</si>
  <si>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</si>
  <si>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</si>
  <si>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</si>
  <si>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</si>
  <si>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</si>
  <si>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</si>
  <si>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</si>
  <si>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</si>
  <si>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</si>
  <si>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</si>
  <si>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</si>
  <si>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</si>
  <si>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</si>
  <si>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</si>
  <si>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</si>
  <si>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</si>
  <si>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</si>
  <si>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</si>
  <si>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</si>
  <si>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</si>
  <si>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</si>
  <si>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</si>
  <si>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</si>
  <si>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</si>
  <si>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</si>
  <si>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</si>
  <si>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</si>
  <si>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</si>
  <si>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</si>
  <si>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</si>
  <si>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</si>
  <si>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</si>
  <si>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</si>
  <si>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</si>
  <si>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</si>
  <si>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</si>
  <si>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</si>
  <si>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</si>
  <si>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</si>
  <si>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</si>
  <si>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</si>
  <si>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</si>
  <si>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</si>
  <si>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</si>
  <si>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</si>
  <si>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</si>
  <si>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</si>
  <si>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</si>
  <si>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</si>
  <si>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</si>
  <si>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</si>
  <si>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</si>
  <si>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</si>
  <si>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</si>
  <si>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</si>
  <si>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</si>
  <si>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</si>
  <si>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</si>
  <si>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</si>
  <si>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</si>
  <si>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</si>
  <si>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</si>
  <si>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</si>
  <si>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</si>
  <si>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</si>
  <si>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</si>
  <si>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</si>
  <si>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</si>
  <si>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</si>
  <si>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</si>
  <si>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</si>
  <si>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</si>
  <si>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</si>
  <si>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</si>
  <si>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</si>
  <si>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</si>
  <si>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</si>
  <si>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</si>
  <si>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</si>
  <si>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</si>
  <si>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</si>
  <si>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</si>
  <si>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</si>
  <si>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</si>
  <si>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</si>
  <si>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</si>
  <si>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</si>
  <si>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</si>
  <si>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</si>
  <si>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</si>
  <si>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</si>
  <si>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</si>
  <si>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</si>
  <si>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</si>
  <si>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</si>
  <si>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</si>
  <si>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</si>
  <si>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</si>
  <si>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</si>
  <si>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</si>
  <si>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</si>
  <si>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</si>
  <si>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</si>
  <si>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</si>
  <si>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</si>
  <si>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</si>
  <si>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</si>
  <si>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</si>
  <si>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</si>
  <si>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</si>
  <si>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</si>
  <si>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</si>
  <si>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</si>
  <si>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</si>
  <si>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</si>
  <si>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</si>
  <si>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</si>
  <si>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</si>
  <si>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</si>
  <si>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</si>
  <si>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</si>
  <si>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</si>
  <si>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</si>
  <si>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</si>
  <si>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</si>
  <si>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</si>
  <si>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</si>
  <si>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</si>
  <si>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</si>
  <si>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</si>
  <si>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</si>
  <si>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</si>
  <si>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</si>
  <si>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</si>
  <si>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</si>
  <si>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</si>
  <si>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</si>
  <si>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</si>
  <si>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</si>
  <si>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</si>
  <si>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</si>
  <si>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</si>
  <si>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</si>
  <si>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</si>
  <si>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</si>
  <si>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</si>
  <si>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</si>
  <si>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</si>
  <si>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</si>
  <si>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</si>
  <si>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</si>
  <si>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</si>
  <si>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</si>
  <si>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</si>
  <si>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</si>
  <si>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</si>
  <si>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</si>
  <si>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</si>
  <si>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</si>
  <si>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</si>
  <si>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</si>
  <si>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</si>
  <si>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</si>
  <si>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</si>
  <si>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</si>
  <si>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</si>
  <si>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</si>
  <si>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</si>
  <si>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</si>
  <si>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</si>
  <si>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</si>
  <si>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</si>
  <si>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</si>
  <si>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</si>
  <si>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</si>
  <si>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</si>
  <si>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</si>
  <si>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</si>
  <si>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</si>
  <si>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</si>
  <si>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</si>
  <si>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</si>
  <si>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</si>
  <si>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</si>
  <si>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</si>
  <si>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</si>
  <si>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</si>
  <si>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</si>
  <si>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</si>
  <si>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</si>
  <si>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</si>
  <si>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</si>
  <si>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</si>
  <si>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</si>
  <si>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</si>
  <si>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</si>
  <si>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</si>
  <si>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</si>
  <si>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</si>
  <si>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</si>
  <si>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</si>
  <si>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</si>
  <si>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</si>
  <si>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</si>
  <si>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</si>
  <si>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</si>
  <si>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</si>
  <si>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</si>
  <si>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</si>
  <si>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</si>
  <si>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</si>
  <si>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</si>
  <si>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</si>
  <si>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</si>
  <si>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</si>
  <si>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</si>
  <si>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</si>
  <si>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</si>
  <si>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</si>
  <si>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</si>
  <si>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</si>
  <si>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</si>
  <si>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</si>
  <si>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</si>
  <si>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</si>
  <si>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</si>
  <si>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</si>
  <si>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</si>
  <si>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</si>
  <si>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</si>
  <si>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</si>
  <si>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</si>
  <si>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</si>
  <si>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</si>
  <si>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</si>
  <si>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</si>
  <si>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</si>
  <si>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</si>
  <si>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</si>
  <si>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</si>
  <si>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</si>
  <si>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</si>
  <si>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</si>
  <si>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</si>
  <si>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</si>
  <si>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</si>
  <si>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</si>
  <si>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</si>
  <si>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</si>
  <si>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</si>
  <si>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</si>
  <si>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</si>
  <si>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</si>
  <si>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</si>
  <si>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</si>
  <si>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</si>
  <si>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</si>
  <si>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</si>
  <si>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</si>
  <si>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</si>
  <si>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</si>
  <si>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</si>
  <si>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</si>
  <si>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</si>
  <si>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</si>
  <si>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</si>
  <si>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</si>
  <si>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</si>
  <si>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</si>
  <si>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</si>
  <si>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</si>
  <si>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</si>
  <si>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</si>
  <si>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</si>
  <si>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</si>
  <si>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</si>
  <si>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</si>
  <si>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</si>
  <si>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</si>
  <si>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</si>
  <si>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</si>
  <si>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</si>
  <si>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</si>
  <si>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</si>
  <si>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</si>
  <si>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</si>
  <si>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</si>
  <si>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</si>
  <si>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</si>
  <si>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</si>
  <si>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</si>
  <si>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</si>
  <si>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</si>
  <si>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</si>
  <si>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</si>
  <si>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</si>
  <si>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</si>
  <si>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</si>
  <si>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</si>
  <si>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</si>
  <si>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</si>
  <si>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</si>
  <si>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</si>
  <si>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</si>
  <si>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</si>
  <si>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</si>
  <si>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</si>
  <si>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</si>
  <si>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</si>
  <si>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</si>
  <si>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</si>
  <si>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</si>
  <si>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</si>
  <si>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</si>
  <si>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</si>
  <si>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</si>
  <si>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</si>
  <si>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</si>
  <si>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</si>
  <si>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</si>
  <si>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</si>
  <si>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</si>
  <si>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</si>
  <si>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</si>
  <si>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</si>
  <si>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</si>
  <si>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</si>
  <si>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</si>
  <si>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</si>
  <si>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</si>
  <si>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</si>
  <si>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</si>
  <si>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</si>
  <si>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</si>
  <si>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</si>
  <si>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</si>
  <si>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</si>
  <si>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</si>
  <si>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</si>
  <si>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</si>
  <si>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</si>
  <si>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</si>
  <si>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</si>
  <si>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</si>
  <si>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</si>
  <si>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</si>
  <si>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</si>
  <si>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</si>
  <si>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</si>
  <si>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</si>
  <si>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</si>
  <si>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</si>
  <si>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</si>
  <si>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</si>
  <si>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</si>
  <si>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</si>
  <si>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</si>
  <si>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</si>
  <si>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</si>
  <si>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</si>
  <si>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</si>
  <si>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</si>
  <si>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</si>
  <si>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</si>
  <si>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</si>
  <si>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</si>
  <si>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</si>
  <si>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</si>
  <si>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</si>
  <si>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</si>
  <si>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</si>
  <si>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</si>
  <si>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</si>
  <si>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</si>
  <si>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</si>
  <si>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</si>
  <si>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</si>
  <si>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</si>
  <si>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</si>
  <si>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</si>
  <si>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</si>
  <si>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</si>
  <si>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</si>
  <si>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</si>
  <si>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</si>
  <si>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</si>
  <si>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</si>
  <si>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</si>
  <si>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</si>
  <si>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</si>
  <si>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</si>
  <si>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</si>
  <si>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</si>
  <si>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</si>
  <si>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</si>
  <si>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</si>
  <si>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</si>
  <si>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</si>
  <si>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</si>
  <si>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</si>
  <si>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</si>
  <si>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</si>
  <si>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</si>
  <si>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</si>
  <si>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</si>
  <si>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</si>
  <si>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</si>
  <si>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</si>
  <si>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</si>
  <si>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</si>
  <si>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</si>
  <si>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</si>
  <si>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</si>
  <si>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</si>
  <si>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</si>
  <si>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</si>
  <si>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</si>
  <si>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</si>
  <si>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</si>
  <si>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</si>
  <si>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</si>
  <si>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</si>
  <si>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</si>
  <si>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</si>
  <si>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</si>
  <si>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</si>
  <si>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</si>
  <si>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</si>
  <si>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</si>
  <si>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</si>
  <si>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</si>
  <si>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</si>
  <si>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</si>
  <si>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</si>
  <si>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</si>
  <si>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</si>
  <si>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</si>
  <si>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</si>
  <si>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</si>
  <si>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</si>
  <si>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</si>
  <si>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</si>
  <si>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</si>
  <si>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</si>
  <si>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</si>
  <si>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</si>
  <si>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</si>
  <si>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</si>
  <si>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</si>
  <si>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</si>
  <si>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</si>
  <si>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</si>
  <si>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</si>
  <si>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</si>
  <si>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</si>
  <si>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</si>
  <si>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</si>
  <si>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</si>
  <si>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</si>
  <si>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</si>
  <si>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</si>
  <si>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</si>
  <si>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</si>
  <si>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</si>
  <si>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</si>
  <si>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</si>
  <si>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</si>
  <si>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</si>
  <si>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</si>
  <si>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</si>
  <si>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</si>
  <si>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</si>
  <si>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</si>
  <si>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</si>
  <si>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</si>
  <si>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</si>
  <si>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</si>
  <si>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</si>
  <si>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</si>
  <si>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</si>
  <si>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</si>
  <si>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</si>
  <si>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</si>
  <si>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</si>
  <si>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</si>
  <si>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</si>
  <si>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</si>
  <si>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</si>
  <si>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</si>
  <si>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</si>
  <si>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</si>
  <si>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</si>
  <si>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</si>
  <si>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</si>
  <si>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</si>
  <si>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</si>
  <si>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</si>
  <si>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</si>
  <si>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</si>
  <si>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</si>
  <si>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</si>
  <si>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</si>
  <si>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</si>
  <si>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</si>
  <si>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</si>
  <si>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</si>
  <si>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</si>
  <si>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</si>
  <si>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</si>
  <si>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</si>
  <si>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</si>
  <si>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</si>
  <si>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</si>
  <si>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</si>
  <si>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</si>
  <si>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</si>
  <si>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</si>
  <si>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</si>
  <si>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</si>
  <si>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</si>
  <si>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</si>
  <si>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</si>
  <si>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</si>
  <si>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</si>
  <si>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</si>
  <si>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</si>
  <si>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</si>
  <si>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</si>
  <si>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</si>
  <si>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</si>
  <si>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</si>
  <si>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</si>
  <si>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</si>
  <si>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</si>
  <si>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</si>
  <si>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</si>
  <si>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</si>
  <si>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</si>
  <si>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</si>
  <si>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</si>
  <si>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</si>
  <si>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</si>
  <si>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</si>
  <si>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</si>
  <si>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</si>
  <si>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</si>
  <si>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</si>
  <si>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</si>
  <si>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</si>
  <si>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</si>
  <si>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</si>
  <si>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</si>
  <si>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</si>
  <si>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</si>
  <si>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</si>
  <si>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</si>
  <si>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</si>
  <si>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</si>
  <si>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</si>
  <si>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</si>
  <si>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</si>
  <si>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</si>
  <si>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</si>
  <si>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</si>
  <si>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</si>
  <si>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</si>
  <si>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</si>
  <si>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</si>
  <si>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</si>
  <si>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</si>
  <si>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</si>
  <si>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</si>
  <si>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</si>
  <si>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</si>
  <si>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</si>
  <si>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</si>
  <si>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</si>
  <si>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</si>
  <si>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</si>
  <si>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</si>
  <si>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</si>
  <si>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</si>
  <si>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</si>
  <si>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</si>
  <si>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</si>
  <si>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</si>
  <si>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</si>
  <si>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</si>
  <si>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</si>
  <si>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</si>
  <si>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</si>
  <si>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</si>
  <si>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</si>
  <si>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</si>
  <si>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</si>
  <si>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</si>
  <si>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</si>
  <si>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</si>
  <si>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</si>
  <si>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</si>
  <si>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</si>
  <si>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</si>
  <si>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</si>
  <si>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</si>
  <si>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</si>
  <si>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</si>
  <si>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</si>
  <si>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</si>
  <si>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</si>
  <si>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</si>
  <si>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</si>
  <si>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</si>
  <si>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</si>
  <si>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</si>
  <si>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</si>
  <si>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</si>
  <si>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</si>
  <si>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</si>
  <si>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</si>
  <si>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</si>
  <si>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</si>
  <si>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</si>
  <si>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</si>
  <si>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</si>
  <si>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</si>
  <si>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</si>
  <si>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</si>
  <si>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</si>
  <si>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</si>
  <si>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</si>
  <si>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</si>
  <si>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</si>
  <si>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</si>
  <si>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</si>
  <si>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</si>
  <si>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</si>
  <si>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</si>
  <si>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</si>
  <si>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</si>
  <si>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</si>
  <si>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</si>
  <si>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</si>
  <si>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</si>
  <si>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</si>
  <si>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</si>
  <si>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</si>
  <si>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</si>
  <si>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</si>
  <si>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</si>
  <si>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</si>
  <si>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</si>
  <si>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</si>
  <si>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</si>
  <si>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</si>
  <si>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</si>
  <si>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</si>
  <si>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</si>
  <si>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</si>
  <si>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</si>
  <si>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</si>
  <si>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</si>
  <si>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</si>
  <si>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</si>
  <si>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</si>
  <si>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</si>
  <si>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</si>
  <si>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</si>
  <si>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</si>
  <si>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</si>
  <si>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</si>
  <si>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</si>
  <si>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</si>
  <si>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</si>
  <si>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</si>
  <si>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</si>
  <si>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</si>
  <si>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</si>
  <si>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</si>
  <si>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</si>
  <si>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</si>
  <si>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</si>
  <si>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</si>
  <si>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</si>
  <si>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</si>
  <si>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</si>
  <si>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</si>
  <si>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</si>
  <si>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</si>
  <si>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</si>
  <si>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</si>
  <si>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</si>
  <si>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</si>
  <si>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</si>
  <si>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</si>
  <si>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</si>
  <si>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</si>
  <si>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</si>
  <si>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</si>
  <si>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</si>
  <si>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</si>
  <si>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</si>
  <si>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</si>
  <si>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</si>
  <si>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</si>
  <si>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</si>
  <si>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</si>
  <si>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</si>
  <si>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</si>
  <si>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</si>
  <si>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</si>
  <si>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</si>
  <si>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</si>
  <si>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</si>
  <si>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</si>
  <si>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</si>
  <si>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</si>
  <si>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</si>
  <si>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</si>
  <si>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</si>
  <si>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</si>
  <si>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</si>
  <si>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</si>
  <si>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</si>
  <si>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</si>
  <si>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</si>
  <si>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</si>
  <si>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</si>
  <si>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</si>
  <si>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</si>
  <si>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</si>
  <si>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</si>
  <si>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</si>
  <si>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</si>
  <si>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</si>
  <si>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</si>
  <si>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</si>
  <si>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</si>
  <si>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</si>
  <si>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</si>
  <si>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</si>
  <si>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</si>
  <si>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</si>
  <si>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</si>
  <si>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</si>
  <si>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</si>
  <si>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</si>
  <si>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</si>
  <si>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</si>
  <si>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</si>
  <si>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</si>
  <si>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</si>
  <si>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</si>
  <si>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</si>
  <si>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</si>
  <si>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</si>
  <si>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</si>
  <si>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</si>
  <si>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</si>
  <si>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</si>
  <si>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</si>
  <si>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</si>
  <si>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</si>
  <si>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</si>
  <si>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</si>
  <si>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</si>
  <si>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</si>
  <si>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</si>
  <si>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</si>
  <si>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</si>
  <si>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</si>
  <si>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</si>
  <si>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</si>
  <si>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</si>
  <si>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</si>
  <si>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</si>
  <si>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</si>
  <si>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</si>
  <si>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</si>
  <si>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</si>
  <si>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</si>
  <si>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</si>
  <si>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</si>
  <si>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</si>
  <si>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</si>
  <si>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</si>
  <si>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</si>
  <si>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</si>
  <si>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</si>
  <si>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</si>
  <si>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</si>
  <si>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</si>
  <si>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</si>
  <si>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</si>
  <si>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</si>
  <si>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</si>
  <si>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</si>
  <si>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</si>
  <si>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</si>
  <si>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</si>
  <si>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</si>
  <si>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</si>
  <si>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</si>
  <si>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</si>
  <si>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</si>
  <si>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</si>
  <si>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</si>
  <si>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</si>
  <si>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</si>
  <si>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</si>
  <si>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</si>
  <si>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</si>
  <si>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</si>
  <si>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</si>
  <si>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</si>
  <si>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</si>
  <si>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</si>
  <si>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</si>
  <si>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</si>
  <si>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</si>
  <si>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</si>
  <si>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</si>
  <si>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</si>
  <si>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</si>
  <si>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</si>
  <si>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</si>
  <si>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</si>
  <si>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</si>
  <si>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</si>
  <si>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</si>
  <si>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</si>
  <si>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</si>
  <si>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</si>
  <si>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</si>
  <si>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</si>
  <si>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</si>
  <si>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</si>
  <si>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</si>
  <si>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</si>
  <si>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</si>
  <si>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</si>
  <si>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</si>
  <si>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</si>
  <si>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</si>
  <si>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</si>
  <si>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</si>
  <si>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</si>
  <si>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</si>
  <si>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</si>
  <si>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</si>
  <si>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</si>
  <si>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</si>
  <si>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</si>
  <si>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</si>
  <si>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</si>
  <si>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</si>
  <si>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</si>
  <si>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</si>
  <si>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</si>
  <si>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</si>
  <si>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</si>
  <si>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</si>
  <si>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</si>
  <si>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</si>
  <si>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</si>
  <si>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</si>
  <si>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</si>
  <si>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</si>
  <si>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</si>
  <si>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</si>
  <si>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</si>
  <si>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</si>
  <si>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</si>
  <si>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</si>
  <si>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</si>
  <si>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</si>
  <si>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</si>
  <si>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</si>
  <si>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</si>
  <si>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</si>
  <si>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</si>
  <si>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</si>
  <si>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</si>
  <si>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</si>
  <si>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</si>
  <si>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</si>
  <si>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</si>
  <si>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</si>
  <si>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</si>
  <si>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</si>
  <si>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</si>
  <si>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</si>
  <si>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</si>
  <si>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</si>
  <si>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</si>
  <si>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</si>
  <si>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</si>
  <si>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</si>
  <si>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</si>
  <si>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</si>
  <si>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</si>
  <si>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</si>
  <si>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</si>
  <si>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</si>
  <si>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</si>
  <si>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</si>
  <si>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</si>
  <si>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</si>
  <si>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</si>
  <si>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</si>
  <si>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</si>
  <si>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</si>
  <si>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</si>
  <si>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</si>
  <si>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</si>
  <si>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</si>
  <si>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</si>
  <si>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</si>
  <si>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</si>
  <si>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</si>
  <si>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</si>
  <si>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</si>
  <si>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</si>
  <si>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</si>
  <si>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</si>
  <si>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</si>
  <si>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</si>
  <si>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</si>
  <si>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</si>
  <si>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</si>
  <si>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</si>
  <si>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</si>
  <si>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</si>
  <si>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</si>
  <si>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</si>
  <si>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</si>
  <si>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</si>
  <si>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</si>
  <si>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</si>
  <si>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</si>
  <si>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</si>
  <si>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</si>
  <si>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</si>
  <si>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</si>
  <si>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</si>
  <si>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</si>
  <si>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</si>
  <si>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</si>
  <si>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</si>
  <si>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</si>
  <si>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</si>
  <si>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</si>
  <si>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</si>
  <si>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</si>
  <si>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</si>
  <si>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</si>
  <si>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</si>
  <si>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</si>
  <si>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</si>
  <si>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</si>
  <si>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</si>
  <si>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</si>
  <si>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</si>
  <si>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</si>
  <si>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</si>
  <si>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</si>
  <si>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</si>
  <si>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</si>
  <si>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</si>
  <si>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</si>
  <si>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</si>
  <si>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</si>
  <si>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</si>
  <si>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</si>
  <si>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</si>
  <si>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</si>
  <si>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</si>
  <si>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</si>
  <si>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</si>
  <si>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</si>
  <si>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</si>
  <si>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</si>
  <si>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</si>
  <si>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</si>
  <si>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</si>
  <si>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</si>
  <si>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</si>
  <si>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</si>
  <si>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</si>
  <si>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</si>
  <si>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</si>
  <si>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</si>
  <si>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</si>
  <si>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</si>
  <si>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</si>
  <si>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</si>
  <si>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</si>
  <si>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</si>
  <si>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</si>
  <si>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</si>
  <si>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</si>
  <si>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</si>
  <si>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</si>
  <si>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</si>
  <si>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</si>
  <si>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</si>
  <si>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</si>
  <si>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</si>
  <si>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</si>
  <si>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</si>
  <si>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</si>
  <si>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</si>
  <si>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</si>
  <si>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</si>
  <si>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</si>
  <si>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</si>
  <si>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</si>
  <si>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</si>
  <si>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</si>
  <si>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</si>
  <si>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</si>
  <si>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</si>
  <si>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</si>
  <si>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</si>
  <si>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</si>
  <si>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</si>
  <si>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</si>
  <si>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</si>
  <si>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</si>
  <si>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</si>
  <si>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</si>
  <si>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</si>
  <si>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</si>
  <si>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</si>
  <si>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</si>
  <si>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</si>
  <si>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</si>
  <si>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</si>
  <si>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</si>
  <si>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</si>
  <si>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</si>
  <si>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</si>
  <si>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</si>
  <si>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</si>
  <si>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</si>
  <si>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</si>
  <si>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</si>
  <si>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</si>
  <si>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</si>
  <si>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</si>
  <si>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</si>
  <si>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</si>
  <si>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</si>
  <si>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</si>
  <si>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</si>
  <si>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</si>
  <si>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</si>
  <si>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</si>
  <si>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</si>
  <si>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</si>
  <si>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</si>
  <si>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</si>
  <si>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</si>
  <si>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</si>
  <si>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</si>
  <si>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</si>
  <si>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</si>
  <si>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</si>
  <si>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</si>
  <si>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</si>
  <si>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</si>
  <si>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</si>
  <si>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</si>
  <si>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</si>
  <si>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</si>
  <si>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</si>
  <si>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</si>
  <si>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</si>
  <si>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</si>
  <si>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</si>
  <si>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</si>
  <si>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</si>
  <si>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</si>
  <si>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</si>
  <si>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</si>
  <si>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</si>
  <si>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</si>
  <si>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</si>
  <si>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</si>
  <si>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</si>
  <si>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</si>
  <si>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</si>
  <si>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</si>
  <si>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</si>
  <si>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</si>
  <si>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</si>
  <si>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</si>
  <si>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</si>
  <si>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</si>
  <si>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</si>
  <si>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PCM-20251029-00001884</t>
  </si>
  <si>
    <t xml:space="preserve">Major </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</si>
  <si>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</si>
  <si>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</si>
  <si>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</si>
  <si>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</si>
  <si>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</si>
  <si>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</si>
  <si>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</si>
  <si>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</si>
  <si>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</si>
  <si>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PCM-20251029-00001961</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</si>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</sst>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1" totalsRowShown="0" headerRowDxfId="64" dataDxfId="63" headerRowBorderDxfId="61" tableBorderDxfId="62">
  <autoFilter ref="A1:L110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0" totalsRowShown="0" headerRowDxfId="31" dataDxfId="30" headerRowBorderDxfId="28" tableBorderDxfId="29">
  <autoFilter ref="A1:L43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296.70659467592486</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8.765949073858792E-2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45959.655020601851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45959.655020601851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45959.655020601851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45959.655020601851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45959.655020601851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45959.655020601851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45959.655020601851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45959.655020601851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45959.655020601851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45959.655020601851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45959.655020601851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45959.655020601851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45959.655020601851</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45959.655020601851</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45959.655020138889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45959.655020138889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45959.655020138889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45959.655020138889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45959.655020138889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45959.655020138889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45959.655020138889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45959.655020138889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45959.655020138889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45959.655020138889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45959.655020138889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45959.655020138889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45959.655020138889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45959.655020138889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45959.655020138889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45959.655020138889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45959.655020138889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45959.655020138889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45959.655020138889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45959.655020138889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45959.655020138889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45959.655020138889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45959.655020138889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45959.655020138889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45959.655020138889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45959.655020138889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45959.655020138889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45959.655020138889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45959.655020138889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45959.655020138889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45959.655020138889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45959.655020138889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45959.655020138889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45959.655020138889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45959.655020138889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45959.655020138889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45959.655020138889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45959.655020138889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45959.655020138889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45959.655020138889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45959.655020138889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45959.655020138889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45959.655020138889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45959.655020138889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45959.655020138889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45959.655020138889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45959.655020138889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45959.655020138889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45959.655020138889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45959.655020138889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45959.655020138889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45959.655020138889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45959.655020138889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45959.655020138889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45959.655020138889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45959.655020138889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45959.655020138889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45959.655020138889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45959.655020138889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45959.655020138889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45959.655020138889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45959.655020138889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45959.655020138889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45959.655020138889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45959.655020138889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45959.655020138889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45959.655020138889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45959.655020138889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45959.655020138889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45959.655020138889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45959.655020138889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45959.655020138889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45959.655020138889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45959.655020138889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45959.655020138889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45959.655020138889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45959.655020138889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45959.655020138889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45959.655020138889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45959.655020138889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45959.655020138889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45959.655020138889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45959.655020138889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45959.655020138889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45959.655020138889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45959.655020138889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45959.655020138889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45959.655020138889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45959.655020138889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45959.655020138889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45959.655020138889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45959.655020138889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45959.655020138889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45959.655020138889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45959.655020138889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45959.655020138889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45959.655020138889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45959.655020138889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45959.655020138889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45959.655020138889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45959.655020138889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45959.655020138889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45959.655020138889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45959.655020138889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45959.655020138889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45959.655020138889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45959.655020138889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45959.655020138889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45959.655020138889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45959.655020138889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45959.655020138889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45959.655020138889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45959.655020138889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45959.655020138889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45959.655020138889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45959.655020138889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45959.655020138889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45959.655020138889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45959.655020138889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45959.655020138889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45959.655020138889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45959.655020138889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45959.655020138889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45959.655020138889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45959.655020138889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45959.655020138889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45959.655020138889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45959.655020138889</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45959.655020138889</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45959.655020138889</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45959.655020138889</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45959.655020138889</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3A5E5935-2A6A-47DC-8DC8-0522B9750275}"/>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tabSelected="1" workbookViewId="0">
      <selection activeCell="D12" sqref="D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134.65518263888953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0.91293726852018153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45959.655020601851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45959.655020601851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45959.655020601851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45959.655020601851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45959.655020601851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45959.655020601851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45959.655020601851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45959.655020601851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45959.655020601851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45959.655020601851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45959.655020601851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45959.655020601851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45959.655020601851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45959.655020601851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45959.655020601851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45959.655020601851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45959.655020601851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45959.655020601851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45959.655020601851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45959.655020601851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45959.655020601851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45959.655020601851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45959.655020601851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45959.655020601851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45959.655020601851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45959.655020601851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45959.655020601851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45959.655020601851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45959.655020601851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45959.655020601851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45959.655020601851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45959.655020601851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45959.655020601851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45959.655020601851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45959.655020601851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45959.655020601851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45959.655020601851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45959.655020601851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45959.655020601851</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45959.655020601851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45959.655020601851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45959.655020601851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45959.655020601851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45959.655020601851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45959.655020601851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45959.655020601851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45959.655020601851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45959.655020601851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45959.655020601851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45959.655020601851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45959.655020601851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45959.655020601851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45959.655020601851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45959.655020601851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45959.655020601851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45959.655020601851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45959.655020601851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45959.655020601851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45959.655020601851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45959.655020601851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45959.655020601851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45959.655020601851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45959.655020601851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45959.655020601851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45959.655020601851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45959.655020601851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45959.655020601851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45959.655020601851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45959.655020601851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45959.655020601851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45959.655020601851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45959.655020601851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45959.655020601851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45959.655020601851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45959.655020601851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45959.655020601851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45959.655020601851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45959.655020601851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45959.655020601851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45959.655020601851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45959.655020601851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45959.655020601851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45959.655020601851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45959.655020601851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45959.655020601851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45959.655020601851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45959.655020601851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45959.655020601851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45959.655020601851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45959.655020601851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45959.655020601851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45959.655020601851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45959.655020601851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45959.655020601851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45959.655020601851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45959.655020601851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45959.655020601851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45959.655020601851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45959.655020601851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45959.655020601851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45959.655020601851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45959.655020601851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45959.655020601851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45959.655020601851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45959.655020601851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45959.655020601851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45959.655020601851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45959.655020601851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45959.655020601851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45959.655020601851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45959.655020601851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45959.655020601851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45959.655020601851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45959.655020601851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45959.655020601851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45959.655020601851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45959.655020601851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45959.655020601851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45959.655020601851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45959.655020601851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45959.655020601851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45959.655020601851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45959.655020601851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45959.655020601851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45959.655020601851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45959.655020601851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45959.655020601851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45959.655020601851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45959.655020601851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45959.655020601851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45959.655020601851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45959.655020601851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45959.655020601851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45959.655020601851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45959.655020601851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45959.655020601851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45959.655020601851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45959.655020601851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45959.655020601851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45959.655020601851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45959.655020601851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45959.655020601851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45959.655020601851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45959.655020601851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45959.655020601851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45959.655020601851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45959.655020601851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45959.655020601851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45959.655020601851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45959.655020601851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45959.655020601851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45959.655020601851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45959.655020601851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45959.655020601851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45959.655020601851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45959.655020601851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45959.655020601851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45959.655020601851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45959.655020601851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45959.655020601851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45959.655020601851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45959.655020601851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45959.655020601851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45959.655020601851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45959.655020601851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45959.655020601851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45959.655020601851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45959.655020601851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45959.655020601851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45959.655020601851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45959.655020601851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45959.655020601851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45959.655020601851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45959.655020601851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45959.655020601851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45959.655020601851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45959.655020601851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45959.655020601851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45959.655020601851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45959.655020601851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45959.655020601851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45959.655020601851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45959.655020601851</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1.470763888937654E-2</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3</v>
      </c>
      <c r="D3" s="63" t="s">
        <v>22278</v>
      </c>
      <c r="E3" s="18" t="s">
        <v>39112</v>
      </c>
      <c r="F3" s="20">
        <v>45959.622499999998</v>
      </c>
      <c r="G3" s="21">
        <f ca="1">IFERROR(NOW()-F3,"-")</f>
        <v>3.2520138891413808E-2</v>
      </c>
      <c r="H3" s="22">
        <v>45959.614166666666</v>
      </c>
      <c r="I3" s="19" t="str">
        <f>IFERROR(VLOOKUP(D3,DB!A:F,6,0),"")</f>
        <v>SCECO</v>
      </c>
      <c r="J3" s="18" t="str">
        <f>IFERROR(VLOOKUP(D3,DB!A:G,7,0),"")</f>
        <v>Vandalized</v>
      </c>
      <c r="K3" s="46" t="s">
        <v>39113</v>
      </c>
      <c r="L3" s="23" t="str">
        <f>IFERROR(VLOOKUP(D3,DB!A:I,9,0),"")</f>
        <v>Latis</v>
      </c>
    </row>
    <row r="4" spans="1:13" ht="15" customHeight="1">
      <c r="A4" s="19"/>
      <c r="B4" s="63" t="str">
        <f>IFERROR(VLOOKUP(D4,DB!A:K,11,0),"")</f>
        <v/>
      </c>
      <c r="C4" s="18"/>
      <c r="D4" s="18"/>
      <c r="E4" s="18"/>
      <c r="F4" s="20"/>
      <c r="G4" s="21">
        <f t="shared" ref="G4:G62" ca="1" si="0">IFERROR(NOW()-F4,"-")</f>
        <v>45959.655020601851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45959.655020601851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45959.655020601851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45959.655020601851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45959.655020601851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45959.655020601851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45959.655020601851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45959.655020601851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45959.655020601851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45959.655020601851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45959.655020601851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45959.655020601851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45959.655020601851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45959.655020601851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45959.655020601851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45959.655020601851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45959.655020601851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45959.655020601851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45959.655020601851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45959.655020601851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45959.655020601851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45959.655020601851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45959.655020601851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45959.655020601851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45959.655020601851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45959.655020601851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45959.655020601851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45959.655020601851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45959.655020601851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45959.655020601851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45959.655020601851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45959.655020601851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45959.655020601851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45959.655020601851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45959.655020601851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45959.655020601851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45959.655020601851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45959.655020601851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45959.655020601851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45959.655020601851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45959.655020601851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45959.655020601851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45959.655020601851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45959.655020601851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45959.655020601851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45959.655020601851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45959.655020601851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45959.655020601851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45959.655020601851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45959.655020601851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45959.655020601851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45959.655020601851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45959.655020601851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45959.655020601851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45959.655020601851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45959.655020601851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45959.655020601851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45959.655020601851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45959.655020601851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ref="G63:G126" ca="1" si="1">IFERROR(NOW()-F63,"-")</f>
        <v>45959.655020601851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45959.655020601851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45959.655020601851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45959.655020601851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45959.655020601851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45959.655020601851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45959.655020601851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45959.655020601851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45959.655020601851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45959.655020601851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45959.655020601851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45959.655020601851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45959.655020601851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45959.655020601851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45959.655020601851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45959.655020601851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45959.655020601851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45959.655020601851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45959.655020601851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45959.655020601851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45959.655020601851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45959.655020601851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45959.655020601851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45959.655020601851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45959.655020601851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45959.655020601851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45959.655020601851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45959.655020601851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45959.655020601851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45959.655020601851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45959.655020601851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45959.655020601851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45959.655020601851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45959.655020601851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45959.655020601851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45959.655020601851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45959.655020601851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45959.655020601851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45959.655020601851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45959.655020601851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45959.655020601851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45959.655020601851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45959.655020601851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45959.655020601851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45959.655020601851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45959.655020601851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45959.655020601851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45959.655020601851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45959.655020601851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45959.655020601851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45959.655020601851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45959.655020601851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45959.655020601851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45959.655020601851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45959.655020601851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45959.655020601851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45959.655020601851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45959.655020601851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45959.655020601851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45959.655020601851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45959.655020601851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45959.655020601851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45959.655020601851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45959.655020601851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ref="G127:G190" ca="1" si="2">IFERROR(NOW()-F127,"-")</f>
        <v>45959.655020601851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45959.655020601851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45959.655020601851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45959.655020601851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45959.655020601851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45959.655020601851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45959.655020601851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45959.655020601851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45959.655020601851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45959.655020601851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45959.655020601851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45959.655020601851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45959.655020601851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45959.655020601851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45959.655020601851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45959.655020601851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45959.655020601851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45959.655020601851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45959.655020601851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45959.655020601851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45959.655020601851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45959.655020601851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45959.655020601851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45959.655020601851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45959.655020601851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45959.655020601851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45959.655020601851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45959.655020601851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45959.655020601851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45959.655020601851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45959.655020601851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45959.655020601851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45959.655020601851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45959.655020601851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45959.655020601851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45959.655020601851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45959.655020601851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45959.655020601851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45959.655020601851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45959.655020601851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45959.655020601851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45959.655020601851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45959.655020601851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45959.655020601851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45959.655020601851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45959.655020601851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45959.655020601851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45959.655020601851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45959.655020601851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45959.655020601851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45959.655020601851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45959.655020601851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45959.655020601851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45959.655020601851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45959.655020601851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45959.655020601851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45959.655020601851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45959.655020601851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45959.655020601851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45959.655020601851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45959.655020601851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45959.655020601851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45959.655020601851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45959.655020601851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ref="G191:G254" ca="1" si="3">IFERROR(NOW()-F191,"-")</f>
        <v>45959.655020601851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45959.655020601851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45959.655020601851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45959.655020601851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45959.655020601851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45959.655020601851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45959.655020601851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45959.655020601851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45959.655020601851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45959.655020601851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45959.655020601851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45959.655020601851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45959.655020601851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45959.655020601851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45959.655020601851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45959.655020601851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45959.655020601851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45959.655020601851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45959.655020601851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45959.655020601851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45959.655020601851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45959.655020601851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45959.655020601851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45959.655020601851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45959.655020601851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45959.655020601851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45959.655020601851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45959.655020601851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45959.655020601851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45959.655020601851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45959.655020601851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45959.655020601851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45959.655020601851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45959.655020601851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45959.655020601851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45959.655020601851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45959.655020601851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45959.655020601851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45959.655020601851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45959.655020601851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45959.655020601851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45959.655020601851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45959.655020601851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45959.655020601851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45959.655020601851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45959.655020601851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45959.655020601851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45959.655020601851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45959.655020601851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45959.655020601851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45959.655020601851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45959.655020601851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45959.655020601851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45959.655020601851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45959.655020601851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45959.655020601851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45959.655020601851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45959.655020601851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45959.655020601851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45959.655020601851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45959.655020601851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45959.655020601851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45959.655020601851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45959.655020601851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ref="G255:G318" ca="1" si="4">IFERROR(NOW()-F255,"-")</f>
        <v>45959.655020601851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45959.655020601851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45959.655020601851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45959.655020601851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45959.655020601851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45959.655020601851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45959.655020601851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45959.655020601851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45959.655020601851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45959.655020601851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45959.655020601851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45959.655020601851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45959.655020601851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45959.655020601851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45959.655020601851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45959.655020601851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45959.655020601851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45959.655020601851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45959.655020601851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45959.655020601851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45959.655020601851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45959.655020601851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45959.655020601851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45959.655020601851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45959.655020601851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45959.655020601851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45959.655020601851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45959.655020601851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45959.655020601851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45959.655020601851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45959.655020601851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45959.655020601851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45959.655020601851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45959.655020601851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45959.655020601851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45959.655020601851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45959.655020601851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45959.655020601851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45959.655020601851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45959.655020601851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45959.655020601851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45959.655020601851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45959.655020601851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45959.655020601851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45959.655020601851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45959.655020601851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45959.655020601851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45959.655020601851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45959.655020601851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45959.655020601851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45959.655020601851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45959.655020601851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45959.655020601851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45959.655020601851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45959.655020601851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45959.655020601851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45959.655020601851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45959.655020601851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45959.655020601851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45959.655020601851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45959.655020601851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45959.655020601851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45959.655020601851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45959.655020601851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ref="G319:G382" ca="1" si="5">IFERROR(NOW()-F319,"-")</f>
        <v>45959.655020601851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45959.655020601851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45959.655020601851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45959.655020601851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45959.655020601851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45959.655020601851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45959.655020601851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45959.655020601851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45959.655020601851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45959.655020601851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45959.655020601851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45959.655020601851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45959.655020601851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45959.655020601851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45959.655020601851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45959.655020601851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45959.655020601851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45959.655020601851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45959.655020601851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45959.655020601851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45959.655020601851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45959.655020601851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45959.655020601851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45959.655020601851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45959.655020601851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45959.655020601851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45959.655020601851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45959.655020601851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45959.655020601851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45959.655020601851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45959.655020601851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45959.655020601851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45959.655020601851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45959.655020601851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45959.655020601851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45959.655020601851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45959.655020601851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45959.655020601851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45959.655020601851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45959.655020601851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45959.655020601851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45959.655020601851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45959.655020601851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45959.655020601851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45959.655020601851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45959.655020601851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45959.655020601851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45959.655020601851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45959.655020601851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45959.655020601851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45959.655020601851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45959.655020601851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45959.655020601851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45959.655020601851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45959.655020601851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45959.655020601851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45959.655020601851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45959.655020601851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45959.655020601851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45959.655020601851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45959.655020601851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45959.655020601851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45959.655020601851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45959.655020601851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ref="G383:G446" ca="1" si="6">IFERROR(NOW()-F383,"-")</f>
        <v>45959.655020601851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45959.655020601851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45959.655020601851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45959.655020601851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45959.655020601851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45959.655020601851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45959.655020601851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45959.655020601851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45959.655020601851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45959.655020601851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45959.655020601851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45959.655020601851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45959.655020601851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45959.655020601851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45959.655020601851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45959.655020601851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45959.655020601851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45959.655020601851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45959.655020601851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45959.655020601851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45959.655020601851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45959.655020601851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45959.655020601851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45959.655020601851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45959.655020601851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45959.655020601851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45959.655020601851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45959.655020601851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45959.655020601851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45959.655020601851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45959.655020601851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45959.655020601851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45959.655020601851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45959.655020601851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45959.655020601851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45959.655020601851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45959.655020601851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45959.655020601851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45959.655020601851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45959.655020601851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45959.655020601851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45959.655020601851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45959.655020601851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45959.655020601851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45959.655020601851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45959.655020601851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45959.655020601851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45959.655020601851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45959.655020601851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45959.655020601851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45959.655020601851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45959.655020601851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45959.655020601851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45959.655020601851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45959.655020601851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45959.655020601851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45959.655020601851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45959.655020601851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45959.655020601851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45959.655020601851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45959.655020601851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45959.655020601851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45959.655020601851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45959.655020601851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ref="G447:G510" ca="1" si="7">IFERROR(NOW()-F447,"-")</f>
        <v>45959.655020601851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45959.655020601851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45959.655020601851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45959.655020601851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45959.655020601851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45959.655020601851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45959.655020601851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45959.655020601851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45959.655020601851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45959.655020601851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45959.655020601851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45959.655020601851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45959.655020601851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45959.655020601851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45959.655020601851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45959.655020601851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45959.655020601851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45959.655020601851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45959.655020601851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45959.655020601851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45959.655020601851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45959.655020601851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45959.655020601851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45959.655020601851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45959.655020601851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45959.655020601851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45959.655020601851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45959.655020601851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45959.655020601851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45959.655020601851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45959.655020601851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45959.655020601851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45959.655020601851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45959.655020601851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45959.655020601851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45959.655020601851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45959.655020601851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45959.655020601851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45959.655020601851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45959.655020601851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45959.655020601851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45959.655020601851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45959.655020601851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45959.655020601851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45959.655020601851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45959.655020601851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45959.655020601851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45959.655020601851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45959.655020601851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45959.655020601851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45959.655020601851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45959.655020601851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45959.655020601851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45959.655020601851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45959.655020601851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45959.655020601851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45959.655020601851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45959.655020601851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45959.655020601851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45959.655020601851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45959.655020601851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45959.655020601851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45959.655020601851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45959.655020601851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ref="G511:G574" ca="1" si="8">IFERROR(NOW()-F511,"-")</f>
        <v>45959.655020601851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45959.655020601851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45959.655020601851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45959.655020601851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45959.655020601851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45959.655020601851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45959.655020601851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45959.655020601851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45959.655020601851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45959.655020601851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45959.655020601851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45959.655020601851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45959.655020601851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45959.655020601851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45959.655020601851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45959.655020601851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45959.655020601851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45959.655020601851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45959.655020601851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45959.655020601851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45959.655020601851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45959.655020601851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45959.655020601851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45959.655020601851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45959.655020601851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45959.655020601851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45959.655020601851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45959.655020601851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45959.655020601851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45959.655020601851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45959.655020601851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45959.655020601851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45959.655020601851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45959.655020601851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45959.655020601851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45959.655020601851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45959.655020601851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45959.655020601851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45959.655020601851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45959.655020601851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45959.655020601851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45959.655020601851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45959.655020601851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45959.655020601851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45959.655020601851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45959.655020601851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45959.655020601851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45959.655020601851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45959.655020601851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45959.655020601851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45959.655020601851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45959.655020601851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45959.655020601851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45959.655020601851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45959.655020601851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45959.655020601851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45959.655020601851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45959.655020601851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45959.655020601851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45959.655020601851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45959.655020601851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45959.655020601851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45959.655020601851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45959.655020601851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ref="G575:G638" ca="1" si="9">IFERROR(NOW()-F575,"-")</f>
        <v>45959.655020601851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45959.655020601851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45959.655020601851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45959.655020601851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45959.655020601851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45959.655020601851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45959.655020601851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45959.655020601851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45959.655020601851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45959.655020601851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45959.655020601851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45959.655020601851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45959.655020601851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45959.655020601851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45959.655020601851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45959.655020601851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45959.655020601851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45959.655020601851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45959.655020601851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45959.655020601851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45959.655020601851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45959.655020601851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45959.655020601851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45959.655020601851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45959.655020601851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45959.655020601851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45959.655020601851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45959.655020601851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45959.655020601851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45959.655020601851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45959.655020601851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45959.655020601851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45959.655020601851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45959.655020601851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45959.655020601851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45959.655020601851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45959.655020601851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45959.655020601851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45959.655020601851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45959.655020601851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45959.655020601851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45959.655020601851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45959.655020601851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45959.655020601851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45959.655020601851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45959.655020601851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45959.655020601851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45959.655020601851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45959.655020601851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45959.655020601851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45959.655020601851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45959.655020601851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45959.655020601851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45959.655020601851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45959.655020601851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45959.655020601851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45959.655020601851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45959.655020601851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45959.655020601851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45959.655020601851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45959.655020601851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45959.655020601851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45959.655020601851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45959.655020601851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ref="G639:G702" ca="1" si="10">IFERROR(NOW()-F639,"-")</f>
        <v>45959.655020601851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45959.655020601851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45959.655020601851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45959.655020601851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45959.655020601851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45959.655020601851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45959.655020601851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45959.655020601851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45959.655020601851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45959.655020601851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45959.655020601851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45959.655020601851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45959.655020601851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45959.655020601851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45959.655020601851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45959.655020601851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45959.655020601851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45959.655020601851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45959.655020601851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45959.655020601851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45959.655020601851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45959.655020601851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45959.655020601851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45959.655020601851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45959.655020601851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45959.655020601851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45959.655020601851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45959.655020601851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45959.655020601851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45959.655020601851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45959.655020601851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45959.655020601851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45959.655020601851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45959.655020601851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45959.655020601851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45959.655020601851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45959.655020601851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45959.655020601851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45959.655020601851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45959.655020601851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45959.655020601851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45959.655020601851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45959.655020601851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45959.655020601851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45959.655020601851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45959.655020601851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45959.655020601851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45959.655020601851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45959.655020601851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45959.655020601851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45959.655020601851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45959.655020601851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45959.655020601851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45959.655020601851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45959.655020601851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45959.655020601851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45959.655020601851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45959.655020601851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45959.655020601851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45959.655020601851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45959.655020601851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45959.655020601851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45959.655020601851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45959.655020601851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ref="G703:G766" ca="1" si="11">IFERROR(NOW()-F703,"-")</f>
        <v>45959.655020601851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45959.655020601851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45959.655020601851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45959.655020601851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45959.655020601851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45959.655020601851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45959.655020601851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45959.655020601851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45959.655020601851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45959.655020601851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45959.655020601851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45959.655020601851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45959.655020601851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45959.655020601851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45959.655020601851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45959.655020601851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45959.655020601851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45959.655020601851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45959.655020601851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45959.655020601851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45959.655020601851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45959.655020601851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45959.655020601851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45959.655020601851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45959.655020601851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45959.655020601851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45959.655020601851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45959.655020601851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45959.655020601851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45959.655020601851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45959.655020601851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45959.655020601851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45959.655020601851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45959.655020601851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45959.655020601851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45959.655020601851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45959.655020601851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45959.655020601851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45959.655020601851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45959.655020601851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45959.655020601851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45959.655020601851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45959.655020601851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45959.655020601851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45959.655020601851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45959.655020601851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45959.655020601851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45959.655020601851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45959.655020601851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45959.655020601851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45959.655020601851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45959.655020601851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45959.655020601851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45959.655020601851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45959.655020601851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45959.655020601851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45959.655020601851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45959.655020601851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45959.655020601851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45959.655020601851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45959.655020601851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45959.655020601851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45959.655020601851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45959.655020601851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ref="G767:G830" ca="1" si="12">IFERROR(NOW()-F767,"-")</f>
        <v>45959.655020601851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45959.655020601851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45959.655020601851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45959.655020601851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45959.655020601851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45959.655020601851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45959.655020601851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45959.655020601851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45959.655020601851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45959.655020601851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45959.655020601851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45959.655020601851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45959.655020601851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45959.655020601851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45959.655020601851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45959.655020601851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45959.655020601851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45959.655020601851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45959.655020601851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45959.655020601851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45959.655020601851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45959.655020601851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45959.655020601851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45959.655020601851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45959.655020601851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45959.655020601851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45959.655020601851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45959.655020601851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45959.655020601851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45959.655020601851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45959.655020601851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45959.655020601851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45959.655020601851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45959.655020601851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45959.655020601851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45959.655020601851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45959.655020601851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45959.655020601851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45959.655020601851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45959.655020601851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45959.655020601851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45959.655020601851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45959.655020601851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45959.655020601851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45959.655020601851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45959.655020601851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45959.655020601851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45959.655020601851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45959.655020601851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45959.655020601851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45959.655020601851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45959.655020601851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45959.655020601851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45959.655020601851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45959.655020601851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45959.655020601851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45959.655020601851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45959.655020601851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45959.655020601851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45959.655020601851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45959.655020601851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45959.655020601851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45959.655020601851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45959.655020601851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ref="G831:G894" ca="1" si="13">IFERROR(NOW()-F831,"-")</f>
        <v>45959.655020601851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45959.655020601851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45959.655020601851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45959.655020601851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45959.655020601851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45959.655020601851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45959.655020601851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45959.655020601851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45959.655020601851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45959.655020601851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45959.655020601851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45959.655020601851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45959.655020601851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45959.655020601851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45959.655020601851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45959.655020601851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45959.655020601851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45959.655020601851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45959.655020601851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45959.655020601851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45959.655020601851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45959.655020601851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45959.655020601851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45959.655020601851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45959.655020601851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45959.655020601851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45959.655020601851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45959.655020601851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45959.655020601851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45959.655020601851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45959.655020601851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45959.655020601851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45959.655020601851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45959.655020601851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45959.655020601851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45959.655020601851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45959.655020601851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45959.655020601851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45959.655020601851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45959.655020601851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45959.655020601851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45959.655020601851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45959.655020601851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45959.655020601851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45959.655020601851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45959.655020601851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45959.655020601851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45959.655020601851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45959.655020601851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45959.655020601851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45959.655020601851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45959.655020601851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45959.655020601851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45959.655020601851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45959.655020601851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45959.655020601851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45959.655020601851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45959.655020601851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45959.655020601851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45959.655020601851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45959.655020601851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45959.655020601851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45959.655020601851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45959.655020601851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ref="G895:G958" ca="1" si="14">IFERROR(NOW()-F895,"-")</f>
        <v>45959.655020601851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45959.655020601851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45959.655020601851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45959.655020601851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45959.655020601851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45959.655020601851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45959.655020601851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45959.655020601851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45959.655020601851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45959.655020601851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45959.655020601851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45959.655020601851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45959.655020601851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45959.655020601851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45959.655020601851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45959.655020601851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45959.655020601851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45959.655020601851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45959.655020601851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45959.655020601851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45959.655020601851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45959.655020601851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45959.655020601851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45959.655020601851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45959.655020601851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45959.655020601851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45959.655020601851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45959.655020601851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45959.655020601851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45959.655020601851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45959.655020601851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45959.655020601851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45959.655020601851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45959.655020601851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45959.655020601851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45959.655020601851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45959.655020601851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45959.655020601851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45959.655020601851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45959.655020601851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45959.655020601851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45959.655020601851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45959.655020601851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45959.655020601851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45959.655020601851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45959.655020601851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45959.655020601851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45959.655020601851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45959.655020601851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45959.655020601851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45959.655020601851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45959.655020601851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45959.655020601851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45959.655020601851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45959.655020601851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45959.655020601851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45959.655020601851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45959.655020601851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45959.655020601851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45959.655020601851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45959.655020601851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45959.655020601851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45959.655020601851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45959.655020601851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ref="G959:G1022" ca="1" si="15">IFERROR(NOW()-F959,"-")</f>
        <v>45959.655020601851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45959.655020601851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45959.655020601851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45959.655020601851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45959.655020601851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45959.655020601851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45959.655020601851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45959.655020601851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45959.655020601851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45959.655020601851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45959.655020601851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45959.655020601851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45959.655020601851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45959.655020601851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45959.655020601851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45959.655020601851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45959.655020601851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45959.655020601851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45959.655020601851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45959.655020601851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45959.655020601851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45959.655020601851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45959.655020601851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45959.655020601851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45959.655020601851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45959.655020601851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45959.655020601851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45959.655020601851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45959.655020601851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45959.655020601851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45959.655020601851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45959.655020601851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45959.655020601851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45959.655020601851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45959.655020601851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45959.655020601851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45959.655020601851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45959.655020601851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45959.655020601851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45959.655020601851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45959.655020601851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45959.655020601851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45959.655020601851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45959.655020601851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45959.655020601851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45959.655020601851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45959.655020601851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45959.655020601851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45959.655020601851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45959.655020601851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45959.655020601851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45959.655020601851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45959.655020601851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45959.655020601851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45959.655020601851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45959.655020601851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45959.655020601851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45959.655020601851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45959.655020601851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45959.655020601851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45959.655020601851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45959.655020601851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45959.655020601851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45959.655020601851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ref="G1023:G1086" ca="1" si="16">IFERROR(NOW()-F1023,"-")</f>
        <v>45959.655020601851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45959.655020601851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45959.655020601851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45959.655020601851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45959.655020601851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45959.655020601851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45959.655020601851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45959.655020601851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45959.655020601851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45959.655020601851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45959.655020601851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45959.655020601851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45959.655020601851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45959.655020601851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45959.655020601851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45959.655020601851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45959.655020601851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45959.655020601851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45959.655020601851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45959.655020601851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45959.655020601851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45959.655020601851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45959.655020601851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45959.655020601851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45959.655020601851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45959.655020601851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45959.655020601851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45959.655020601851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45959.655020601851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45959.655020601851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45959.655020601851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45959.655020601851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45959.655020601851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45959.655020601851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45959.655020601851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45959.655020601851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45959.655020601851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45959.655020601851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45959.655020601851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45959.655020601851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45959.655020601851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45959.655020601851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45959.655020601851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45959.655020601851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45959.655020601851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45959.655020601851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45959.655020601851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45959.655020601851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45959.655020601851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45959.655020601851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45959.655020601851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45959.655020601851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45959.655020601851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45959.655020601851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45959.655020601851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45959.655020601851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45959.655020601851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45959.655020601851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45959.655020601851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45959.655020601851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45959.655020601851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45959.655020601851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45959.655020601851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45959.655020601851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ref="G1087:G1101" ca="1" si="17">IFERROR(NOW()-F1087,"-")</f>
        <v>45959.655020601851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45959.655020601851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45959.655020601851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45959.655020601851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45959.655020601851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45959.655020601851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45959.655020601851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45959.655020601851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45959.655020601851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45959.655020601851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45959.655020601851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45959.655020601851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45959.655020601851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45959.655020601851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45959.655020601851</v>
      </c>
      <c r="H1101" s="22"/>
      <c r="I1101" s="19" t="str">
        <f>IFERROR(VLOOKUP(D1101,DB!A:F,6,0),"")</f>
        <v/>
      </c>
      <c r="J1101" s="18" t="str">
        <f>IFERROR(VLOOKUP(D1101,DB!A:G,7,0),"")</f>
        <v/>
      </c>
      <c r="K1101" s="46"/>
      <c r="L1101" s="23" t="str">
        <f>IFERROR(VLOOKUP(D1101,DB!A:I,9,0),"")</f>
        <v/>
      </c>
    </row>
  </sheetData>
  <dataValidations count="2">
    <dataValidation allowBlank="1" showInputMessage="1" showErrorMessage="1" sqref="E1" xr:uid="{5914219A-CB83-432D-936A-CC0CB6F3982A}"/>
    <dataValidation type="list" allowBlank="1" showInputMessage="1" showErrorMessage="1" sqref="E2:E110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256.1743030092548</v>
      </c>
      <c r="H2" s="99">
        <v>45703.474768518521</v>
      </c>
      <c r="I2" s="99" t="str">
        <f>IFERROR(VLOOKUP(D2,DB!A:F,6,0),"")</f>
        <v>SCECO</v>
      </c>
      <c r="J2" s="99" t="str">
        <f>IFERROR(VLOOKUP(D2,DB!A:G,7,0),"")</f>
        <v>Dead</v>
      </c>
      <c r="K2" s="101" t="s">
        <v>39115</v>
      </c>
      <c r="L2" s="94" t="str">
        <f>IFERROR(VLOOKUP(D2,DB!A:I,9,0),"")</f>
        <v>Latis</v>
      </c>
    </row>
    <row r="3" spans="1:16" ht="15" customHeight="1">
      <c r="A3" s="119"/>
      <c r="B3" s="119" t="str">
        <f>IFERROR(VLOOKUP(D3,DB!A:K,11,0),"")</f>
        <v/>
      </c>
      <c r="C3" s="120"/>
      <c r="D3" s="121"/>
      <c r="E3" s="122"/>
      <c r="F3" s="123"/>
      <c r="G3" s="124">
        <f ca="1">IFERROR(NOW()-F3,"")</f>
        <v>45959.655020601851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45959.655020601851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45959.655020601851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45959.655020601851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45959.655020601851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45959.655020601851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45959.655020601851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45959.655020601851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45959.655020601851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45959.655020601851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45959.655020601851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45959.655020601851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45959.655020601851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45959.655020601851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45959.655020601851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45959.655020601851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45959.655020601851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45959.655020601851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45959.655020601851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45959.655020601851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45959.655020601851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45959.655020601851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45959.655020601851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45959.655020601851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45959.655020601851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45959.655020601851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45959.655020601851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45959.655020601851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45959.655020601851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45959.655020601851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45959.655020601851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45959.655020601851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45959.655020601851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45959.655020601851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45959.655020601851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45959.655020601851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45959.655020601851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45959.655020601851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45959.655020601851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45959.655020601851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45959.655020601851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45959.655020601851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45959.655020601851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45959.655020601851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45959.655020601851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45959.655020601851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45959.655020601851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45959.655020601851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45959.655020601851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45959.655020601851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45959.655020601851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45959.655020601851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45959.655020601851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45959.655020601851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45959.655020601851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45959.655020601851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45959.655020601851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45959.655020601851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45959.655020601851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45959.655020601851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45959.655020601851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45959.655020601851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45959.655020601851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45959.655020601851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45959.655020601851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45959.655020601851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45959.655020601851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45959.655020601851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45959.655020601851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45959.655020601851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45959.655020601851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45959.655020601851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45959.655020601851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45959.655020601851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45959.655020601851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45959.655020601851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45959.655020601851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45959.655020601851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45959.655020601851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45959.655020601851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45959.655020601851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45959.655020601851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45959.655020601851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45959.655020601851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45959.655020601851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45959.655020601851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45959.655020601851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45959.655020601851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45959.655020601851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45959.655020601851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45959.655020601851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45959.655020601851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45959.655020601851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45959.655020601851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45959.655020601851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45959.655020601851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45959.655020601851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45959.655020601851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45959.655020601851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45959.655020601851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45959.655020601851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45959.655020601851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45959.655020601851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45959.655020601851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45959.655020601851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45959.655020601851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45959.655020601851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45959.655020601851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45959.655020601851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45959.655020601851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45959.655020601851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45959.655020601851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45959.655020601851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45959.655020601851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45959.655020601851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45959.655020601851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45959.655020601851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45959.655020601851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45959.655020601851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45959.655020601851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45959.655020601851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45959.655020601851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45959.655020601851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45959.655020601851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45959.655020601851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45959.655020601851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45959.655020601851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45959.655020601851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45959.655020601851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45959.655020601851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45959.655020601851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45959.655020601851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45959.655020601851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45959.655020601851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45959.655020601851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45959.655020601851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45959.655020601851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45959.655020601851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45959.655020601851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45959.655020601851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45959.655020601851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45959.655020601851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45959.655020601851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45959.655020601851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45959.655020601851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45959.655020601851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45959.655020601851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45959.655020601851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45959.655020601851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45959.655020601851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45959.655020601851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45959.655020601851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45959.655020601851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45959.655020601851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45959.655020601851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45959.655020601851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45959.655020601851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45959.655020601851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45959.655020601851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45959.655020601851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45959.655020601851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45959.655020601851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45959.655020601851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45959.655020601851</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45959.655020601851</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67.822960416662681</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33.466143287034356</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10.993909490738588</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34255</v>
      </c>
      <c r="E5" s="152" t="s">
        <v>39021</v>
      </c>
      <c r="F5" s="153">
        <v>45959.651261574072</v>
      </c>
      <c r="G5" s="154">
        <f ca="1">IFERROR(NOW()-F5,"")</f>
        <v>3.7590277788694948E-3</v>
      </c>
      <c r="H5" s="153">
        <v>45959.645439814813</v>
      </c>
      <c r="I5" s="152" t="str">
        <f>IFERROR(VLOOKUP(D5,DB!A:F,6,0),"")</f>
        <v>Generator-SG</v>
      </c>
      <c r="J5" s="152" t="str">
        <f>IFERROR(VLOOKUP(D5,DB!A:G,7,0),"")</f>
        <v>Vandalized</v>
      </c>
      <c r="K5" s="152"/>
      <c r="L5" s="152" t="str">
        <f>IFERROR(VLOOKUP(D5,DB!A:I,9,0),"")</f>
        <v>Latis</v>
      </c>
    </row>
    <row r="6" spans="1:13" ht="15">
      <c r="A6" s="152"/>
      <c r="B6" s="152" t="str">
        <f>IFERROR(VLOOKUP(D6,DB!A:K,11,0),"")</f>
        <v/>
      </c>
      <c r="C6" s="152"/>
      <c r="D6" s="152"/>
      <c r="E6" s="152"/>
      <c r="F6" s="153"/>
      <c r="G6" s="154">
        <f ca="1">IFERROR(NOW()-F6,"")</f>
        <v>45959.655020601851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45959.655020601851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45959.655020601851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45959.655020601851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45959.655020601851</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45959.655020601851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45959.655020601851</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45959.655020601851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45959.655020601851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45959.655020601851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45959.655020601851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45959.655020601851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45959.655020601851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45959.655020601851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45959.655020601851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45959.655020601851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45959.655020601851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45959.655020601851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45959.655020601851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45959.655020601851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45959.655020601851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45959.655020601851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45959.655020601851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45959.655020601851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45959.655020601851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45959.655020601851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45959.655020601851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45959.655020601851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45959.655020601851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45959.655020601851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45959.655020601851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45959.655020601851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45959.655020601851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45959.655020601851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45959.655020601851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45959.655020601851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45959.655020601851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45959.655020601851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45959.655020601851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45959.655020601851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45959.655020601851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45959.655020601851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45959.655020601851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45959.655020601851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45959.655020601851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45959.655020601851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45959.655020601851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45959.655020601851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45959.655020601851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45959.655020601851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45959.655020601851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45959.655020601851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45959.655020601851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45959.655020601851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45959.655020601851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45959.655020601851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45959.655020601851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45959.655020601851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45959.655020601851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45959.655020601851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45959.655020601851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45959.655020601851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45959.655020601851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45959.655020601851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45959.655020601851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45959.655020601851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45959.655020601851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45959.655020601851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45959.655020601851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45959.655020601851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45959.655020601851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45959.655020601851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45959.655020601851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45959.655020601851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45959.655020601851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45959.655020601851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45959.655020601851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45959.655020601851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45959.655020601851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45959.655020601851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45959.655020601851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45959.655020601851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45959.655020601851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45959.655020601851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45959.655020601851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45959.655020601851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45959.655020601851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45959.655020601851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45959.655020601851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45959.655020601851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45959.655020601851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45959.655020601851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45959.655020601851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45959.655020601851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45959.655020601851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45959.655020601851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45959.655020601851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45959.655020601851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45959.655020601851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45959.655020601851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45959.655020601851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45959.655020601851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45959.655020601851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45959.655020601851</v>
      </c>
      <c r="H109" s="153"/>
      <c r="I109" s="152" t="str">
        <f>IFERROR(VLOOKUP(D109,DB!A:F,6,0),"")</f>
        <v/>
      </c>
      <c r="J109" s="152" t="str">
        <f>IFERROR(VLOOKUP(D109,DB!A:G,7,0),"")</f>
        <v/>
      </c>
      <c r="K109" s="152"/>
      <c r="L109" s="152" t="str">
        <f>IFERROR(VLOOKUP(D109,DB!A:I,9,0),"")</f>
        <v/>
      </c>
    </row>
    <row r="110" spans="1:12" ht="15">
      <c r="A110" s="158"/>
      <c r="B110" s="158" t="str">
        <f>IFERROR(VLOOKUP(D110,DB!A:K,11,0),"")</f>
        <v/>
      </c>
      <c r="C110" s="158"/>
      <c r="D110" s="158"/>
      <c r="E110" s="158"/>
      <c r="F110" s="159"/>
      <c r="G110" s="160">
        <f ca="1">IFERROR(NOW()-F110,"")</f>
        <v>45959.655020601851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45959.655020601851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45959.655020601851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45959.655020601851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45959.655020601851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45959.655020601851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45959.655020601851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45959.655020601851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45959.655020601851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45959.655020601851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45959.655020601851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45959.655020601851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45959.655020601851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45959.655020601851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45959.655020601851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45959.655020601851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45959.655020601851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45959.655020601851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45959.655020601851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45959.655020601851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45959.655020601851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45959.655020601851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45959.655020601851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45959.655020601851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45959.655020601851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45959.655020601851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45959.655020601851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45959.655020601851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45959.655020601851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45959.655020601851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45959.655020601851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45959.655020601851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45959.655020601851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45959.655020601851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45959.655020601851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45959.655020601851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45959.655020601851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45959.655020601851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45959.655020601851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45959.655020601851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45959.655020601851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45959.655020601851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45959.655020601851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45959.655020601851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45959.655020601851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45959.655020601851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45959.655020601851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45959.655020601851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45959.655020601851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45959.655020601851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45959.655020601851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45959.655020601851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45959.655020601851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45959.655020601851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45959.655020601851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45959.655020601851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45959.655020601851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45959.655020601851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45959.655020601851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45959.655020601851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45959.655020601851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45959.655020601851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45959.655020601851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45959.655020601851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45959.655020601851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45959.655020601851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45959.655020601851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45959.655020601851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45959.655020601851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45959.655020601851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45959.655020601851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45959.655020601851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45959.655020601851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45959.655020601851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45959.655020601851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45959.655020601851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45959.655020601851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45959.655020601851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45959.655020601851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45959.655020601851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45959.655020601851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45959.655020601851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45959.655020601851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45959.655020601851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45959.655020601851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45959.655020601851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45959.655020601851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45959.655020601851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45959.655020601851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45959.655020601851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45959.655020601851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45959.655020601851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45959.655020601851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45959.655020601851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45959.655020601851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45959.655020601851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45959.655020601851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45959.655020601851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45959.655020601851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45959.655020601851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45959.655020601851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45959.655020601851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45959.655020601851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45959.655020601851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45959.655020601851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45959.655020601851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45959.655020601851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45959.655020601851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45959.655020601851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45959.655020601851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45959.655020601851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45959.655020601851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45959.655020601851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45959.655020601851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45959.655020601851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45959.655020601851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45959.655020601851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45959.655020601851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45959.655020601851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45959.655020601851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45959.655020601851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45959.655020601851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45959.655020601851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45959.655020601851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45959.655020601851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45959.655020601851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45959.655020601851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45959.655020601851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45959.655020601851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45959.655020601851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45959.655020601851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45959.655020601851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45959.655020601851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45959.655020601851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45959.655020601851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45959.655020601851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45959.655020601851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45959.655020601851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45959.655020601851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45959.655020601851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45959.655020601851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45959.655020601851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45959.655020601851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45959.655020601851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45959.655020601851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45959.655020601851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45959.655020601851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45959.655020601851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45959.655020601851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45959.655020601851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45959.655020601851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45959.655020601851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45959.655020601851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45959.655020601851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45959.655020601851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45959.655020601851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45959.655020601851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45959.655020601851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45959.655020601851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45959.655020601851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45959.655020601851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45959.655020601851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45959.655020601851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45959.655020601851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45959.655020601851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45959.655020601851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45959.655020601851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45959.655020601851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45959.655020601851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45959.655020601851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45959.655020601851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45959.655020601851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45959.655020601851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45959.655020601851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45959.655020601851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45959.655020601851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45959.655020601851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45959.655020601851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45959.655020601851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45959.655020601851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45959.655020601851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45959.655020601851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45959.655020601851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45959.655020601851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45959.655020601851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45959.655020601851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45959.655020601851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45959.655020601851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45959.655020601851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45959.655020601851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45959.655020601851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45959.655020601851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45959.655020601851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45959.655020601851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45959.655020601851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45959.655020601851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45959.655020601851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45959.655020601851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45959.655020601851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45959.655020601851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45959.655020601851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45959.655020601851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45959.655020601851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45959.655020601851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45959.655020601851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45959.655020601851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45959.655020601851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45959.655020601851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45959.655020601851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45959.655020601851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45959.655020601851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45959.655020601851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45959.655020601851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45959.655020601851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45959.655020601851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45959.655020601851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45959.655020601851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45959.655020601851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45959.655020601851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45959.655020601851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45959.655020601851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45959.655020601851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45959.655020601851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45959.655020601851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45959.655020601851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45959.655020601851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45959.655020601851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45959.655020601851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45959.655020601851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45959.655020601851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45959.655020601851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45959.655020601851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45959.655020601851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45959.655020601851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45959.655020601851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45959.655020601851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45959.655020601851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45959.655020601851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45959.655020601851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45959.655020601851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45959.655020601851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45959.655020601851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45959.655020601851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45959.655020601851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45959.655020601851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45959.655020601851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45959.655020601851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45959.655020601851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45959.655020601851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45959.655020601851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45959.655020601851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45959.655020601851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45959.655020601851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45959.655020601851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45959.655020601851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45959.655020601851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45959.655020601851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45959.655020601851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45959.655020601851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45959.655020601851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45959.655020601851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45959.655020601851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45959.655020601851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45959.655020601851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45959.655020601851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45959.655020601851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45959.655020601851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45959.655020601851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45959.655020601851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45959.655020601851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45959.655020601851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45959.655020601851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45959.655020601851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45959.655020601851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45959.655020601851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45959.655020601851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45959.655020601851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45959.655020601851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45959.655020601851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45959.655020601851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45959.655020601851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45959.655020601851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45959.655020601851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45959.655020601851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45959.655020601851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45959.655020601851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45959.655020601851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45959.655020601851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45959.655020601851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45959.655020601851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45959.655020601851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45959.655020601851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45959.655020601851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45959.655020601851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45959.655020601851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45959.655020601851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45959.655020601851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45959.655020601851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45959.655020601851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45959.655020601851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45959.655020601851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45959.655020601851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45959.655020601851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45959.655020601851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45959.655020601851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45959.655020601851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45959.655020601851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45959.655020601851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45959.655020601851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45959.655020601851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45959.655020601851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45959.655020601851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45959.655020601851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45959.655020601851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45959.655020601851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45959.655020601851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45959.655020601851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45959.655020601851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45959.655020601851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45959.655020601851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45959.655020601851</v>
      </c>
      <c r="H430" s="159"/>
      <c r="I430" s="158" t="str">
        <f>IFERROR(VLOOKUP(D430,DB!A:F,6,0),"")</f>
        <v/>
      </c>
      <c r="J430" s="158" t="str">
        <f>IFERROR(VLOOKUP(D430,DB!A:G,7,0),"")</f>
        <v/>
      </c>
      <c r="K430" s="158"/>
      <c r="L430" s="158" t="str">
        <f>IFERROR(VLOOKUP(D430,DB!A:I,9,0),"")</f>
        <v/>
      </c>
    </row>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40" ht="15"/>
    <row r="541" ht="15"/>
    <row r="543" ht="15"/>
    <row r="544" ht="15"/>
    <row r="545" ht="15"/>
    <row r="546" ht="15"/>
    <row r="548" ht="15"/>
    <row r="549" ht="15"/>
    <row r="556" ht="15"/>
    <row r="557" ht="15"/>
    <row r="558" ht="15"/>
    <row r="559" ht="15"/>
    <row r="560" ht="15"/>
    <row r="561" ht="15"/>
    <row r="564" ht="15"/>
    <row r="565" ht="15"/>
    <row r="566" ht="15"/>
    <row r="567" ht="15"/>
    <row r="568" ht="15"/>
    <row r="569" ht="15"/>
    <row r="570" ht="15"/>
    <row r="571" ht="15"/>
    <row r="572" ht="15"/>
    <row r="573" ht="15"/>
    <row r="574" ht="15"/>
    <row r="575"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1" ht="15"/>
    <row r="632" ht="15"/>
    <row r="669" ht="15"/>
    <row r="670" ht="15"/>
    <row r="671" ht="15"/>
    <row r="672" ht="15"/>
    <row r="673" ht="15"/>
    <row r="674" ht="15"/>
    <row r="675" ht="15"/>
    <row r="676" ht="15"/>
    <row r="677" ht="15"/>
    <row r="678"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761" ht="15"/>
    <row r="763" ht="15"/>
    <row r="764"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7" ht="15"/>
    <row r="798" ht="15"/>
    <row r="968" ht="15"/>
    <row r="969" ht="15"/>
    <row r="970" ht="15"/>
    <row r="971" ht="15"/>
    <row r="972" ht="15"/>
    <row r="973" ht="15"/>
    <row r="979" ht="15"/>
    <row r="980" ht="15"/>
    <row r="981" ht="15"/>
    <row r="982" ht="15"/>
    <row r="983" ht="15"/>
    <row r="984" ht="15"/>
    <row r="985"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6" ht="15"/>
    <row r="1037" ht="15"/>
    <row r="1043" ht="15"/>
    <row r="1044" ht="15"/>
    <row r="1046" ht="15"/>
    <row r="1047" ht="15"/>
    <row r="1048" ht="15"/>
    <row r="1049" ht="15"/>
    <row r="1050" ht="15"/>
    <row r="1051" ht="15"/>
    <row r="1052" ht="15"/>
    <row r="1054" ht="15"/>
    <row r="1055" ht="15"/>
    <row r="1056"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5" ht="15"/>
    <row r="1126" ht="15"/>
    <row r="1127"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4" ht="15"/>
    <row r="1175" ht="15"/>
    <row r="1176" ht="15"/>
    <row r="1177" ht="15"/>
    <row r="1178" ht="15"/>
    <row r="1179" ht="15"/>
    <row r="1180" ht="15"/>
    <row r="1181" ht="15"/>
    <row r="1182" ht="15"/>
    <row r="1183" ht="15"/>
    <row r="1191" ht="15"/>
    <row r="1192" ht="15"/>
    <row r="1195" ht="15"/>
    <row r="1196" ht="15"/>
    <row r="1197" ht="15"/>
    <row r="1198" ht="15"/>
    <row r="1199" ht="15"/>
    <row r="1200" ht="15"/>
    <row r="1201" ht="15"/>
    <row r="1202" ht="15"/>
    <row r="1205" ht="15"/>
    <row r="1206" ht="15"/>
    <row r="1207" ht="15"/>
    <row r="1208" ht="15"/>
    <row r="1209" ht="15"/>
    <row r="1210" ht="15"/>
    <row r="1211" ht="15"/>
    <row r="1212" ht="15"/>
    <row r="1213" ht="15"/>
    <row r="1214" ht="15"/>
    <row r="1215" ht="15"/>
    <row r="1216" ht="15"/>
    <row r="1218" ht="15"/>
    <row r="1219" ht="15"/>
    <row r="1220" ht="15"/>
    <row r="1223" ht="15"/>
    <row r="1225" ht="15"/>
    <row r="1227" ht="15"/>
    <row r="1230" ht="15"/>
    <row r="1231" ht="15"/>
    <row r="1232" ht="15"/>
    <row r="1234" ht="15"/>
    <row r="1236" ht="15"/>
    <row r="1237" ht="15"/>
    <row r="1238" ht="15"/>
    <row r="1239" ht="15"/>
    <row r="1240" ht="15"/>
    <row r="1242" ht="15"/>
    <row r="1243" ht="15"/>
    <row r="1244" ht="15"/>
    <row r="1245" ht="15"/>
    <row r="1247" ht="15"/>
    <row r="1249" ht="15"/>
    <row r="1250" ht="15"/>
    <row r="1252" ht="15"/>
    <row r="1253" ht="15"/>
    <row r="1254" ht="15"/>
    <row r="1255" ht="15"/>
    <row r="1257" ht="15"/>
    <row r="1259" ht="15"/>
    <row r="1260" ht="15"/>
    <row r="1261" ht="15"/>
    <row r="1262" ht="15"/>
    <row r="1264" ht="15"/>
    <row r="1265" ht="15"/>
    <row r="1266" ht="15"/>
    <row r="1267" ht="15"/>
    <row r="1268" ht="15"/>
    <row r="1269" ht="15"/>
    <row r="1270" ht="15"/>
    <row r="1273" ht="15"/>
    <row r="1275" ht="15"/>
    <row r="1276" ht="15"/>
    <row r="1277" ht="15"/>
    <row r="1278" ht="15"/>
    <row r="1279" ht="15"/>
    <row r="1280" ht="15"/>
    <row r="1281" ht="15"/>
    <row r="1282" ht="15"/>
    <row r="1285" ht="15"/>
    <row r="1286" ht="15"/>
    <row r="1288" ht="15"/>
    <row r="1290" ht="15"/>
    <row r="1291" ht="15"/>
    <row r="1292" ht="15"/>
    <row r="1293" ht="15"/>
    <row r="1294" ht="15"/>
    <row r="1298" ht="15"/>
    <row r="1299" ht="15"/>
    <row r="1301" ht="15"/>
  </sheetData>
  <dataValidations count="2">
    <dataValidation allowBlank="1" showInputMessage="1" showErrorMessage="1" sqref="E1" xr:uid="{920C6338-E771-4DAE-8C89-92A9093EA4DE}"/>
    <dataValidation type="list" allowBlank="1" showInputMessage="1" showErrorMessage="1" sqref="E2:E43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2</v>
      </c>
      <c r="D2" s="103" t="s">
        <v>35967</v>
      </c>
      <c r="E2" s="106" t="s">
        <v>39021</v>
      </c>
      <c r="F2" s="107"/>
      <c r="G2" s="77">
        <f ca="1">IFERROR(NOW()-F2,"-")</f>
        <v>45959.655020601851</v>
      </c>
      <c r="H2" s="107">
        <v>45959.565659722219</v>
      </c>
      <c r="I2" s="103" t="str">
        <f>IFERROR(VLOOKUP(D2,DB!A:F,6,0),"")</f>
        <v>SCECO</v>
      </c>
      <c r="J2" s="102" t="str">
        <f>IFERROR(VLOOKUP(D2,DB!A:G,7,0),"")</f>
        <v>Dead</v>
      </c>
      <c r="K2" s="108" t="s">
        <v>39124</v>
      </c>
      <c r="L2" s="109" t="str">
        <f>IFERROR(VLOOKUP(D2,DB!A:I,9,0),"")</f>
        <v>Latis</v>
      </c>
    </row>
    <row r="3" spans="1:16383" ht="31.5" customHeight="1">
      <c r="A3" s="104" t="s">
        <v>39123</v>
      </c>
      <c r="B3" s="103" t="str">
        <f>IFERROR(VLOOKUP(D3,DB!A:K,11,0),"")</f>
        <v>R6</v>
      </c>
      <c r="C3" s="105">
        <v>1</v>
      </c>
      <c r="D3" s="103" t="s">
        <v>35750</v>
      </c>
      <c r="E3" s="106" t="s">
        <v>39021</v>
      </c>
      <c r="F3" s="107"/>
      <c r="G3" s="77">
        <f ca="1">IFERROR(NOW()-F3,"-")</f>
        <v>45959.655020601851</v>
      </c>
      <c r="H3" s="107">
        <v>45959.550497685188</v>
      </c>
      <c r="I3" s="103" t="str">
        <f>IFERROR(VLOOKUP(D3,DB!A:F,6,0),"")</f>
        <v>SCECO</v>
      </c>
      <c r="J3" s="102" t="str">
        <f>IFERROR(VLOOKUP(D3,DB!A:G,7,0),"")</f>
        <v>Vandalized</v>
      </c>
      <c r="K3" s="108" t="s">
        <v>39125</v>
      </c>
      <c r="L3" s="109" t="str">
        <f>IFERROR(VLOOKUP(D3,DB!A:I,9,0),"")</f>
        <v>Latis</v>
      </c>
    </row>
    <row r="4" spans="1:16383" ht="31.5" customHeight="1">
      <c r="A4" s="104" t="s">
        <v>39123</v>
      </c>
      <c r="B4" s="103" t="str">
        <f>IFERROR(VLOOKUP(D4,DB!A:K,11,0),"")</f>
        <v>R6</v>
      </c>
      <c r="C4" s="105">
        <v>1</v>
      </c>
      <c r="D4" s="103" t="s">
        <v>35039</v>
      </c>
      <c r="E4" s="106" t="s">
        <v>39021</v>
      </c>
      <c r="F4" s="107"/>
      <c r="G4" s="77">
        <f ca="1">IFERROR(NOW()-F4,"-")</f>
        <v>45959.655020601851</v>
      </c>
      <c r="H4" s="107">
        <v>45959.551666666666</v>
      </c>
      <c r="I4" s="103" t="str">
        <f>IFERROR(VLOOKUP(D4,DB!A:F,6,0),"")</f>
        <v>SCECO</v>
      </c>
      <c r="J4" s="102" t="str">
        <f>IFERROR(VLOOKUP(D4,DB!A:G,7,0),"")</f>
        <v>Vandalized</v>
      </c>
      <c r="K4" s="108" t="s">
        <v>39126</v>
      </c>
      <c r="L4" s="109" t="str">
        <f>IFERROR(VLOOKUP(D4,DB!A:I,9,0),"")</f>
        <v>Latis</v>
      </c>
    </row>
    <row r="5" spans="1:16383" ht="31.5" customHeight="1">
      <c r="A5" s="104"/>
      <c r="B5" s="103" t="str">
        <f>IFERROR(VLOOKUP(D5,DB!A:K,11,0),"")</f>
        <v/>
      </c>
      <c r="C5" s="105"/>
      <c r="D5" s="103"/>
      <c r="E5" s="106"/>
      <c r="F5" s="107"/>
      <c r="G5" s="77">
        <f ca="1">IFERROR(NOW()-F5,"-")</f>
        <v>45959.655020601851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45959.655020601851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45959.655020601851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45959.655020601851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45959.655020601851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45959.655020601851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45959.655020601851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45959.655020601851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45959.655020601851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45959.655020601851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45959.655020601851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45959.655020601851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45959.655020601851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45959.655020601851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45959.655020601851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45959.655020601851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45959.655020601851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45959.655020601851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45959.655020601851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45959.655020601851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45959.655020601851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45959.655020601851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45959.655020601851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45959.655020601851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45959.655020601851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45959.655020601851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45959.655020601851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45959.655020601851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45959.655020601851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45959.655020601851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45959.655020601851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45959.655020601851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45959.655020601851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45959.655020601851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45959.655020601851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45959.655020601851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45959.655020601851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45959.655020601851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45959.655020601851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45959.655020601851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45959.655020601851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45959.655020601851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45959.655020601851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45959.655020601851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45959.655020601851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45959.655020601851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45959.655020601851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45959.655020601851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45959.655020601851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45959.655020601851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45959.655020601851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45959.655020601851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45959.655020601851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45959.655020601851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45959.655020601851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45959.655020601851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45959.655020601851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45959.655020601851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45959.655020601851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45959.655020601851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45959.655020601851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45959.655020601851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45959.655020601851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45959.655020601851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45959.655020601851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45959.655020601851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45959.655020601851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45959.655020601851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45959.655020601851</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2025-10-29T12:44:31Z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