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03" documentId="120_S{2AC9BD13-BADA-5192-A53E-5A8FF88502F6}" xr6:coauthVersionLast="47" xr6:coauthVersionMax="47" xr10:uidLastSave="{C004D627-CAC1-4742-BCBB-6F1F4AB0796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<sst xmlns="http://schemas.openxmlformats.org/spreadsheetml/2006/main" count="180281" uniqueCount="39125">
  <si>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</si>
  <si>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</si>
  <si>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</si>
  <si>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</si>
  <si>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</si>
  <si>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</si>
  <si>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</si>
  <si>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</si>
  <si>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</si>
  <si>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</si>
  <si>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</si>
  <si>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</si>
  <si>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</si>
  <si>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</si>
  <si>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</si>
  <si>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</si>
  <si>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</si>
  <si>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</si>
  <si>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</si>
  <si>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</si>
  <si>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</si>
  <si>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</si>
  <si>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</si>
  <si>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</si>
  <si>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</si>
  <si>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</si>
  <si>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</si>
  <si>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</si>
  <si>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</si>
  <si>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</si>
  <si>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</si>
  <si>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</si>
  <si>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</si>
  <si>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</si>
  <si>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</si>
  <si>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</si>
  <si>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</si>
  <si>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</si>
  <si>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</si>
  <si>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</si>
  <si>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</si>
  <si>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</si>
  <si>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</si>
  <si>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</si>
  <si>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</si>
  <si>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</si>
  <si>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</si>
  <si>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</si>
  <si>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</si>
  <si>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</si>
  <si>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</si>
  <si>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</si>
  <si>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</si>
  <si>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</si>
  <si>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</si>
  <si>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</si>
  <si>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</si>
  <si>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</si>
  <si>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</si>
  <si>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</si>
  <si>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</si>
  <si>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</si>
  <si>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</si>
  <si>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</si>
  <si>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</si>
  <si>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</si>
  <si>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</si>
  <si>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</si>
  <si>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</si>
  <si>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</si>
  <si>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</si>
  <si>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</si>
  <si>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</si>
  <si>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</si>
  <si>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</si>
  <si>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</si>
  <si>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</si>
  <si>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</si>
  <si>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</si>
  <si>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</si>
  <si>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</si>
  <si>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</si>
  <si>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</si>
  <si>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</si>
  <si>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</si>
  <si>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</si>
  <si>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</si>
  <si>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</si>
  <si>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</si>
  <si>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</si>
  <si>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</si>
  <si>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</si>
  <si>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</si>
  <si>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</si>
  <si>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</si>
  <si>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</si>
  <si>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</si>
  <si>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</si>
  <si>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</si>
  <si>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</si>
  <si>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</si>
  <si>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</si>
  <si>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</si>
  <si>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</si>
  <si>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</si>
  <si>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</si>
  <si>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</si>
  <si>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</si>
  <si>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</si>
  <si>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</si>
  <si>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</si>
  <si>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</si>
  <si>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</si>
  <si>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</si>
  <si>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</si>
  <si>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</si>
  <si>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</si>
  <si>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</si>
  <si>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</si>
  <si>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</si>
  <si>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</si>
  <si>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</si>
  <si>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</si>
  <si>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</si>
  <si>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</si>
  <si>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</si>
  <si>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</si>
  <si>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</si>
  <si>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</si>
  <si>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</si>
  <si>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</si>
  <si>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</si>
  <si>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</si>
  <si>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</si>
  <si>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</si>
  <si>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</si>
  <si>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</si>
  <si>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</si>
  <si>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</si>
  <si>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</si>
  <si>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</si>
  <si>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</si>
  <si>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</si>
  <si>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</si>
  <si>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</si>
  <si>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</si>
  <si>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</si>
  <si>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</si>
  <si>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</si>
  <si>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</si>
  <si>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</si>
  <si>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</si>
  <si>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</si>
  <si>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</si>
  <si>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</si>
  <si>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</si>
  <si>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</si>
  <si>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</si>
  <si>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</si>
  <si>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</si>
  <si>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</si>
  <si>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</si>
  <si>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</si>
  <si>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</si>
  <si>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</si>
  <si>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</si>
  <si>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</si>
  <si>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</si>
  <si>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</si>
  <si>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</si>
  <si>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</si>
  <si>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</si>
  <si>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</si>
  <si>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</si>
  <si>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</si>
  <si>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</si>
  <si>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</si>
  <si>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</si>
  <si>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</si>
  <si>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</si>
  <si>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</si>
  <si>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</si>
  <si>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</si>
  <si>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</si>
  <si>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</si>
  <si>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</si>
  <si>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</si>
  <si>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</si>
  <si>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</si>
  <si>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</si>
  <si>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</si>
  <si>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</si>
  <si>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</si>
  <si>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</si>
  <si>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</si>
  <si>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</si>
  <si>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</si>
  <si>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</si>
  <si>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</si>
  <si>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</si>
  <si>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</si>
  <si>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</si>
  <si>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</si>
  <si>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</si>
  <si>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</si>
  <si>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</si>
  <si>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</si>
  <si>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</si>
  <si>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</si>
  <si>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</si>
  <si>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</si>
  <si>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</si>
  <si>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</si>
  <si>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</si>
  <si>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</si>
  <si>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</si>
  <si>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</si>
  <si>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</si>
  <si>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</si>
  <si>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</si>
  <si>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</si>
  <si>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</si>
  <si>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</si>
  <si>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</si>
  <si>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</si>
  <si>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</si>
  <si>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</si>
  <si>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</si>
  <si>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</si>
  <si>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</si>
  <si>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</si>
  <si>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</si>
  <si>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</si>
  <si>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</si>
  <si>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</si>
  <si>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</si>
  <si>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</si>
  <si>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</si>
  <si>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</si>
  <si>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</si>
  <si>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</si>
  <si>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</si>
  <si>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</si>
  <si>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</si>
  <si>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</si>
  <si>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</si>
  <si>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</si>
  <si>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</si>
  <si>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</si>
  <si>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</si>
  <si>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</si>
  <si>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</si>
  <si>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</si>
  <si>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</si>
  <si>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</si>
  <si>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</si>
  <si>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</si>
  <si>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</si>
  <si>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</si>
  <si>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</si>
  <si>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</si>
  <si>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</si>
  <si>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</si>
  <si>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</si>
  <si>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</si>
  <si>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</si>
  <si>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</si>
  <si>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</si>
  <si>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</si>
  <si>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</si>
  <si>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</si>
  <si>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</si>
  <si>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</si>
  <si>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</si>
  <si>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</si>
  <si>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</si>
  <si>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</si>
  <si>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</si>
  <si>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</si>
  <si>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</si>
  <si>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</si>
  <si>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</si>
  <si>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</si>
  <si>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</si>
  <si>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</si>
  <si>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</si>
  <si>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</si>
  <si>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</si>
  <si>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</si>
  <si>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</si>
  <si>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</si>
  <si>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</si>
  <si>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</si>
  <si>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</si>
  <si>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</si>
  <si>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</si>
  <si>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</si>
  <si>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</si>
  <si>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</si>
  <si>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</si>
  <si>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</si>
  <si>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</si>
  <si>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</si>
  <si>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</si>
  <si>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</si>
  <si>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</si>
  <si>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</si>
  <si>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</si>
  <si>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</si>
  <si>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</si>
  <si>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</si>
  <si>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</si>
  <si>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</si>
  <si>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</si>
  <si>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</si>
  <si>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</si>
  <si>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</si>
  <si>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</si>
  <si>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</si>
  <si>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</si>
  <si>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</si>
  <si>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</si>
  <si>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</si>
  <si>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</si>
  <si>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</si>
  <si>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</si>
  <si>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</si>
  <si>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</si>
  <si>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</si>
  <si>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</si>
  <si>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</si>
  <si>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</si>
  <si>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</si>
  <si>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</si>
  <si>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</si>
  <si>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</si>
  <si>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</si>
  <si>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</si>
  <si>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</si>
  <si>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</si>
  <si>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</si>
  <si>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</si>
  <si>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</si>
  <si>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</si>
  <si>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</si>
  <si>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</si>
  <si>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</si>
  <si>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</si>
  <si>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</si>
  <si>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</si>
  <si>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</si>
  <si>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</si>
  <si>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</si>
  <si>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</si>
  <si>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</si>
  <si>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</si>
  <si>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</si>
  <si>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</si>
  <si>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</si>
  <si>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</si>
  <si>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</si>
  <si>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</si>
  <si>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</si>
  <si>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</si>
  <si>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</si>
  <si>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</si>
  <si>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</si>
  <si>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</si>
  <si>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</si>
  <si>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</si>
  <si>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</si>
  <si>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</si>
  <si>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</si>
  <si>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</si>
  <si>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</si>
  <si>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</si>
  <si>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</si>
  <si>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</si>
  <si>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</si>
  <si>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</si>
  <si>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</si>
  <si>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</si>
  <si>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</si>
  <si>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</si>
  <si>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</si>
  <si>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</si>
  <si>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</si>
  <si>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</si>
  <si>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</si>
  <si>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</si>
  <si>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</si>
  <si>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</si>
  <si>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</si>
  <si>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</si>
  <si>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</si>
  <si>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</si>
  <si>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</si>
  <si>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</si>
  <si>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</si>
  <si>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</si>
  <si>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</si>
  <si>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</si>
  <si>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</si>
  <si>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</si>
  <si>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</si>
  <si>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</si>
  <si>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</si>
  <si>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</si>
  <si>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</si>
  <si>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</si>
  <si>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</si>
  <si>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</si>
  <si>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</si>
  <si>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</si>
  <si>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</si>
  <si>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</si>
  <si>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</si>
  <si>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</si>
  <si>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</si>
  <si>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</si>
  <si>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</si>
  <si>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</si>
  <si>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</si>
  <si>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</si>
  <si>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</si>
  <si>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</si>
  <si>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</si>
  <si>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</si>
  <si>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</si>
  <si>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</si>
  <si>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</si>
  <si>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</si>
  <si>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</si>
  <si>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</si>
  <si>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</si>
  <si>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</si>
  <si>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</si>
  <si>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</si>
  <si>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</si>
  <si>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</si>
  <si>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</si>
  <si>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</si>
  <si>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</si>
  <si>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</si>
  <si>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</si>
  <si>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</si>
  <si>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</si>
  <si>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</si>
  <si>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</si>
  <si>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</si>
  <si>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</si>
  <si>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</si>
  <si>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</si>
  <si>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</si>
  <si>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</si>
  <si>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</si>
  <si>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</si>
  <si>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</si>
  <si>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</si>
  <si>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</si>
  <si>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</si>
  <si>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</si>
  <si>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</si>
  <si>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</si>
  <si>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</si>
  <si>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</si>
  <si>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</si>
  <si>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</si>
  <si>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</si>
  <si>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</si>
  <si>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</si>
  <si>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</si>
  <si>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</si>
  <si>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</si>
  <si>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</si>
  <si>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</si>
  <si>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</si>
  <si>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</si>
  <si>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</si>
  <si>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</si>
  <si>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</si>
  <si>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</si>
  <si>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</si>
  <si>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</si>
  <si>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</si>
  <si>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</si>
  <si>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</si>
  <si>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</si>
  <si>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</si>
  <si>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</si>
  <si>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</si>
  <si>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</si>
  <si>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</si>
  <si>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</si>
  <si>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</si>
  <si>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</si>
  <si>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</si>
  <si>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</si>
  <si>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</si>
  <si>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</si>
  <si>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</si>
  <si>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</si>
  <si>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</si>
  <si>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</si>
  <si>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</si>
  <si>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</si>
  <si>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</si>
  <si>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</si>
  <si>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</si>
  <si>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</si>
  <si>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</si>
  <si>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</si>
  <si>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</si>
  <si>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</si>
  <si>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</si>
  <si>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</si>
  <si>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</si>
  <si>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</si>
  <si>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</si>
  <si>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</si>
  <si>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</si>
  <si>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</si>
  <si>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</si>
  <si>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</si>
  <si>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</si>
  <si>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</si>
  <si>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</si>
  <si>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</si>
  <si>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</si>
  <si>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</si>
  <si>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</si>
  <si>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</si>
  <si>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</si>
  <si>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</si>
  <si>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</si>
  <si>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</si>
  <si>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</si>
  <si>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</si>
  <si>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</si>
  <si>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</si>
  <si>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</si>
  <si>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</si>
  <si>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</si>
  <si>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</si>
  <si>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</si>
  <si>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</si>
  <si>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</si>
  <si>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</si>
  <si>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</si>
  <si>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</si>
  <si>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</si>
  <si>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</si>
  <si>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</si>
  <si>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</si>
  <si>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</si>
  <si>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</si>
  <si>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</si>
  <si>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</si>
  <si>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</si>
  <si>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</si>
  <si>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</si>
  <si>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</si>
  <si>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</si>
  <si>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</si>
  <si>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</si>
  <si>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</si>
  <si>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</si>
  <si>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</si>
  <si>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</si>
  <si>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</si>
  <si>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</si>
  <si>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</si>
  <si>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</si>
  <si>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</si>
  <si>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</si>
  <si>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</si>
  <si>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</si>
  <si>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</si>
  <si>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</si>
  <si>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</si>
  <si>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</si>
  <si>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</si>
  <si>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</si>
  <si>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</si>
  <si>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</si>
  <si>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</si>
  <si>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</si>
  <si>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</si>
  <si>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</si>
  <si>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</si>
  <si>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</si>
  <si>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</si>
  <si>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</si>
  <si>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</si>
  <si>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</si>
  <si>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</si>
  <si>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</si>
  <si>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</si>
  <si>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</si>
  <si>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</si>
  <si>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</si>
  <si>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</si>
  <si>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</si>
  <si>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</si>
  <si>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</si>
  <si>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</si>
  <si>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</si>
  <si>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</si>
  <si>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</si>
  <si>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</si>
  <si>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</si>
  <si>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</si>
  <si>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</si>
  <si>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</si>
  <si>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</si>
  <si>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</si>
  <si>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</si>
  <si>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</si>
  <si>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</si>
  <si>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</si>
  <si>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</si>
  <si>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</si>
  <si>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</si>
  <si>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</si>
  <si>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</si>
  <si>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</si>
  <si>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</si>
  <si>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</si>
  <si>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</si>
  <si>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</si>
  <si>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</si>
  <si>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</si>
  <si>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</si>
  <si>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</si>
  <si>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</si>
  <si>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</si>
  <si>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</si>
  <si>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</si>
  <si>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</si>
  <si>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</si>
  <si>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</si>
  <si>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</si>
  <si>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</si>
  <si>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</si>
  <si>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</si>
  <si>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</si>
  <si>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</si>
  <si>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</si>
  <si>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</si>
  <si>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</si>
  <si>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</si>
  <si>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</si>
  <si>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</si>
  <si>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</si>
  <si>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</si>
  <si>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</si>
  <si>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</si>
  <si>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</si>
  <si>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</si>
  <si>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</si>
  <si>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</si>
  <si>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</si>
  <si>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</si>
  <si>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</si>
  <si>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</si>
  <si>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</si>
  <si>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</si>
  <si>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</si>
  <si>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</si>
  <si>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</si>
  <si>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</si>
  <si>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</si>
  <si>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</si>
  <si>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</si>
  <si>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</si>
  <si>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</si>
  <si>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</si>
  <si>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</si>
  <si>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</si>
  <si>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</si>
  <si>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</si>
  <si>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</si>
  <si>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</si>
  <si>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</si>
  <si>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</si>
  <si>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</si>
  <si>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</si>
  <si>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</si>
  <si>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</si>
  <si>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</si>
  <si>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</si>
  <si>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</si>
  <si>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</si>
  <si>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</si>
  <si>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</si>
  <si>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</si>
  <si>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</si>
  <si>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</si>
  <si>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</si>
  <si>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</si>
  <si>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</si>
  <si>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</si>
  <si>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</si>
  <si>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</si>
  <si>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</si>
  <si>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</si>
  <si>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</si>
  <si>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</si>
  <si>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</si>
  <si>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</si>
  <si>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</si>
  <si>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</si>
  <si>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</si>
  <si>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</si>
  <si>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</si>
  <si>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</si>
  <si>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</si>
  <si>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</si>
  <si>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</si>
  <si>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</si>
  <si>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</si>
  <si>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</si>
  <si>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</si>
  <si>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</si>
  <si>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</si>
  <si>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</si>
  <si>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</si>
  <si>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</si>
  <si>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</si>
  <si>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</si>
  <si>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</si>
  <si>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</si>
  <si>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</si>
  <si>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</si>
  <si>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</si>
  <si>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</si>
  <si>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</si>
  <si>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</si>
  <si>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</si>
  <si>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</si>
  <si>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</si>
  <si>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</si>
  <si>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</si>
  <si>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</si>
  <si>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</si>
  <si>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</si>
  <si>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</si>
  <si>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</si>
  <si>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</si>
  <si>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</si>
  <si>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</si>
  <si>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</si>
  <si>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</si>
  <si>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</si>
  <si>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</si>
  <si>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</si>
  <si>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</si>
  <si>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</si>
  <si>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</si>
  <si>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</si>
  <si>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</si>
  <si>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</si>
  <si>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</si>
  <si>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</si>
  <si>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</si>
  <si>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</si>
  <si>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</si>
  <si>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</si>
  <si>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</si>
  <si>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</si>
  <si>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</si>
  <si>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</si>
  <si>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</si>
  <si>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</si>
  <si>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</si>
  <si>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</si>
  <si>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</si>
  <si>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</si>
  <si>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</si>
  <si>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</si>
  <si>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</si>
  <si>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</si>
  <si>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</si>
  <si>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</si>
  <si>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</si>
  <si>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</si>
  <si>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</si>
  <si>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</si>
  <si>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</si>
  <si>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</si>
  <si>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</si>
  <si>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</si>
  <si>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</si>
  <si>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</si>
  <si>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</si>
  <si>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</si>
  <si>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</si>
  <si>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</si>
  <si>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</si>
  <si>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</si>
  <si>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</si>
  <si>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</si>
  <si>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</si>
  <si>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</si>
  <si>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</si>
  <si>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</si>
  <si>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</si>
  <si>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</si>
  <si>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</si>
  <si>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</si>
  <si>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</si>
  <si>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</si>
  <si>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</si>
  <si>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</si>
  <si>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</si>
  <si>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</si>
  <si>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</si>
  <si>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</si>
  <si>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</si>
  <si>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</si>
  <si>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</si>
  <si>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</si>
  <si>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</si>
  <si>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</si>
  <si>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</si>
  <si>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</si>
  <si>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</si>
  <si>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</si>
  <si>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</si>
  <si>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</si>
  <si>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</si>
  <si>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</si>
  <si>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</si>
  <si>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</si>
  <si>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</si>
  <si>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</si>
  <si>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</si>
  <si>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</si>
  <si>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</si>
  <si>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</si>
  <si>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</si>
  <si>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</si>
  <si>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</si>
  <si>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</si>
  <si>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</si>
  <si>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</si>
  <si>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</si>
  <si>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</si>
  <si>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</si>
  <si>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</si>
  <si>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</si>
  <si>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</si>
  <si>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</si>
  <si>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</si>
  <si>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</si>
  <si>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</si>
  <si>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</si>
  <si>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</si>
  <si>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</si>
  <si>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</si>
  <si>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</si>
  <si>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</si>
  <si>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</si>
  <si>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</si>
  <si>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</si>
  <si>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</si>
  <si>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</si>
  <si>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</si>
  <si>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</si>
  <si>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</si>
  <si>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</si>
  <si>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</si>
  <si>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</si>
  <si>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</si>
  <si>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</si>
  <si>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</si>
  <si>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</si>
  <si>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</si>
  <si>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</si>
  <si>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</si>
  <si>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</si>
  <si>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</si>
  <si>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</si>
  <si>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</si>
  <si>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</si>
  <si>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</si>
  <si>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</si>
  <si>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</si>
  <si>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</si>
  <si>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</si>
  <si>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</si>
  <si>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</si>
  <si>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</si>
  <si>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</si>
  <si>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</si>
  <si>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</si>
  <si>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</si>
  <si>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</si>
  <si>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</si>
  <si>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</si>
  <si>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</si>
  <si>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</si>
  <si>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</si>
  <si>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</si>
  <si>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</si>
  <si>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</si>
  <si>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</si>
  <si>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</si>
  <si>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</si>
  <si>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</si>
  <si>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</si>
  <si>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</si>
  <si>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</si>
  <si>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</si>
  <si>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</si>
  <si>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</si>
  <si>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</si>
  <si>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</si>
  <si>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</si>
  <si>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</si>
  <si>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</si>
  <si>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</si>
  <si>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</si>
  <si>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</si>
  <si>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</si>
  <si>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</si>
  <si>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</si>
  <si>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</si>
  <si>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</si>
  <si>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</si>
  <si>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</si>
  <si>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</si>
  <si>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</si>
  <si>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</si>
  <si>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</si>
  <si>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</si>
  <si>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</si>
  <si>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</si>
  <si>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</si>
  <si>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</si>
  <si>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</si>
  <si>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</si>
  <si>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</si>
  <si>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</si>
  <si>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</si>
  <si>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</si>
  <si>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</si>
  <si>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</si>
  <si>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</si>
  <si>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</si>
  <si>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</si>
  <si>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</si>
  <si>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</si>
  <si>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</si>
  <si>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</si>
  <si>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</si>
  <si>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</si>
  <si>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</si>
  <si>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</si>
  <si>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</si>
  <si>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</si>
  <si>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</si>
  <si>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</si>
  <si>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</si>
  <si>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</si>
  <si>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</si>
  <si>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</si>
  <si>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</si>
  <si>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</si>
  <si>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</si>
  <si>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</si>
  <si>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</si>
  <si>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</si>
  <si>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</si>
  <si>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</si>
  <si>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</si>
  <si>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</si>
  <si>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</si>
  <si>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</si>
  <si>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</si>
  <si>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</si>
  <si>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</si>
  <si>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</si>
  <si>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</si>
  <si>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</si>
  <si>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</si>
  <si>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</si>
  <si>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</si>
  <si>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</si>
  <si>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</si>
  <si>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</si>
  <si>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</si>
  <si>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</si>
  <si>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</si>
  <si>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</si>
  <si>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</si>
  <si>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</si>
  <si>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</si>
  <si>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</si>
  <si>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</si>
  <si>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</si>
  <si>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</si>
  <si>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</si>
  <si>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</si>
  <si>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</si>
  <si>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</si>
  <si>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</si>
  <si>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</si>
  <si>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</si>
  <si>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</si>
  <si>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</si>
  <si>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</si>
  <si>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</si>
  <si>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</si>
  <si>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</si>
  <si>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</si>
  <si>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</si>
  <si>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</si>
  <si>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</si>
  <si>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</si>
  <si>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</si>
  <si>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</si>
  <si>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</si>
  <si>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</si>
  <si>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</si>
  <si>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</si>
  <si>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</si>
  <si>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</si>
  <si>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</si>
  <si>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</si>
  <si>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</si>
  <si>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</si>
  <si>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</si>
  <si>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</si>
  <si>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</si>
  <si>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</si>
  <si>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</si>
  <si>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</si>
  <si>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</si>
  <si>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</si>
  <si>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</si>
  <si>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</si>
  <si>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</si>
  <si>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</si>
  <si>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</si>
  <si>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</si>
  <si>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</si>
  <si>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</si>
  <si>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</si>
  <si>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</si>
  <si>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</si>
  <si>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</si>
  <si>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</si>
  <si>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</si>
  <si>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</si>
  <si>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</si>
  <si>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</si>
  <si>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</si>
  <si>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</si>
  <si>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</si>
  <si>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</si>
  <si>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</si>
  <si>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</si>
  <si>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</si>
  <si>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</si>
  <si>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</si>
  <si>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</si>
  <si>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</si>
  <si>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</si>
  <si>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</si>
  <si>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</si>
  <si>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</si>
  <si>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</si>
  <si>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</si>
  <si>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</si>
  <si>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</si>
  <si>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</si>
  <si>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</si>
  <si>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</si>
  <si>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</si>
  <si>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</si>
  <si>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</si>
  <si>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</si>
  <si>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</si>
  <si>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</si>
  <si>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</si>
  <si>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</si>
  <si>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</si>
  <si>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</si>
  <si>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</si>
  <si>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</si>
  <si>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</si>
  <si>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</si>
  <si>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</si>
  <si>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</si>
  <si>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</si>
  <si>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</si>
  <si>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</si>
  <si>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</si>
  <si>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</si>
  <si>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</si>
  <si>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</si>
  <si>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</si>
  <si>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</si>
  <si>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</si>
  <si>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</si>
  <si>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</si>
  <si>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</si>
  <si>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</si>
  <si>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</si>
  <si>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</si>
  <si>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</si>
  <si>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</si>
  <si>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</si>
  <si>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</si>
  <si>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</si>
  <si>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</si>
  <si>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</si>
  <si>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</si>
  <si>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</si>
  <si>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</si>
  <si>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</si>
  <si>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</si>
  <si>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</si>
  <si>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</si>
  <si>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</si>
  <si>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</si>
  <si>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</si>
  <si>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</si>
  <si>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</si>
  <si>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</si>
  <si>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</si>
  <si>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</si>
  <si>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</si>
  <si>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</si>
  <si>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</si>
  <si>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</si>
  <si>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</si>
  <si>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</si>
  <si>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</si>
  <si>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</si>
  <si>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</si>
  <si>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</si>
  <si>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</si>
  <si>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</si>
  <si>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</si>
  <si>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</si>
  <si>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</si>
  <si>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</si>
  <si>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</si>
  <si>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</si>
  <si>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</si>
  <si>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</si>
  <si>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</si>
  <si>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</si>
  <si>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</si>
  <si>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</si>
  <si>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</si>
  <si>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</si>
  <si>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</si>
  <si>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</si>
  <si>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</si>
  <si>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</si>
  <si>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</si>
  <si>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</si>
  <si>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</si>
  <si>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</si>
  <si>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</si>
  <si>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</si>
  <si>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</si>
  <si>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</si>
  <si>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</si>
  <si>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</si>
  <si>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</si>
  <si>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</si>
  <si>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</si>
  <si>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</si>
  <si>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</si>
  <si>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</si>
  <si>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</si>
  <si>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</si>
  <si>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</si>
  <si>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</si>
  <si>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</si>
  <si>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</si>
  <si>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</si>
  <si>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</si>
  <si>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</si>
  <si>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</si>
  <si>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</si>
  <si>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</si>
  <si>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</si>
  <si>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</si>
  <si>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</si>
  <si>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</si>
  <si>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</si>
  <si>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</si>
  <si>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</si>
  <si>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</si>
  <si>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</si>
  <si>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</si>
  <si>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</si>
  <si>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</si>
  <si>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</si>
  <si>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</si>
  <si>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</si>
  <si>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</si>
  <si>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</si>
  <si>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</si>
  <si>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</si>
  <si>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</si>
  <si>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</si>
  <si>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</si>
  <si>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</si>
  <si>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</si>
  <si>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</si>
  <si>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</si>
  <si>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</si>
  <si>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</si>
  <si>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</si>
  <si>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</si>
  <si>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</si>
  <si>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</si>
  <si>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</si>
  <si>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</si>
  <si>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</si>
  <si>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</si>
  <si>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</si>
  <si>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</si>
  <si>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</si>
  <si>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</si>
  <si>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</si>
  <si>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</si>
  <si>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</si>
  <si>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</si>
  <si>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</si>
  <si>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</si>
  <si>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</si>
  <si>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</si>
  <si>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</si>
  <si>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</si>
  <si>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</si>
  <si>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</si>
  <si>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</si>
  <si>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</si>
  <si>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</si>
  <si>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</si>
  <si>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</si>
  <si>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</si>
  <si>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</si>
  <si>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</si>
  <si>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</si>
  <si>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</si>
  <si>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</si>
  <si>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</si>
  <si>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</si>
  <si>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</si>
  <si>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</si>
  <si>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</si>
  <si>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</si>
  <si>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</si>
  <si>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</si>
  <si>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</si>
  <si>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</si>
  <si>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</si>
  <si>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</si>
  <si>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</si>
  <si>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</si>
  <si>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</si>
  <si>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</si>
  <si>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</si>
  <si>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</si>
  <si>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</si>
  <si>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</si>
  <si>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</si>
  <si>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</si>
  <si>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</si>
  <si>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</si>
  <si>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</si>
  <si>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</si>
  <si>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</si>
  <si>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</si>
  <si>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</si>
  <si>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</si>
  <si>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</si>
  <si>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</si>
  <si>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</si>
  <si>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</si>
  <si>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</si>
  <si>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</si>
  <si>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</si>
  <si>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</si>
  <si>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</si>
  <si>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</si>
  <si>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</si>
  <si>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</si>
  <si>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</si>
  <si>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</si>
  <si>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</si>
  <si>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</si>
  <si>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</si>
  <si>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</si>
  <si>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</si>
  <si>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</si>
  <si>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</si>
  <si>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</si>
  <si>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</si>
  <si>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</si>
  <si>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</si>
  <si>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</si>
  <si>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</si>
  <si>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</si>
  <si>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</si>
  <si>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</si>
  <si>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</si>
  <si>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</si>
  <si>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</si>
  <si>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</si>
  <si>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</si>
  <si>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</si>
  <si>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</si>
  <si>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</si>
  <si>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</si>
  <si>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</si>
  <si>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</si>
  <si>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</si>
  <si>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</si>
  <si>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</si>
  <si>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</si>
  <si>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</si>
  <si>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</si>
  <si>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</si>
  <si>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</si>
  <si>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</si>
  <si>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</si>
  <si>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</si>
  <si>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</si>
  <si>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</si>
  <si>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</si>
  <si>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</si>
  <si>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</si>
  <si>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</si>
  <si>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</si>
  <si>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</si>
  <si>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</si>
  <si>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</si>
  <si>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</si>
  <si>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</si>
  <si>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</si>
  <si>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</si>
  <si>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</si>
  <si>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</si>
  <si>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</si>
  <si>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</si>
  <si>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</si>
  <si>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</si>
  <si>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</si>
  <si>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</si>
  <si>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</si>
  <si>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</si>
  <si>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</si>
  <si>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</si>
  <si>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</si>
  <si>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</si>
  <si>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</si>
  <si>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</si>
  <si>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</si>
  <si>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</si>
  <si>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</si>
  <si>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</si>
  <si>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</si>
  <si>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</si>
  <si>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</si>
  <si>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</si>
  <si>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</si>
  <si>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</si>
  <si>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</si>
  <si>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</si>
  <si>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</si>
  <si>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</si>
  <si>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</si>
  <si>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</si>
  <si>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</si>
  <si>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</si>
  <si>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</si>
  <si>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</si>
  <si>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</si>
  <si>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</si>
  <si>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</si>
  <si>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</si>
  <si>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</si>
  <si>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</si>
  <si>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</si>
  <si>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</si>
  <si>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</si>
  <si>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</si>
  <si>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</si>
  <si>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</si>
  <si>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</si>
  <si>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</si>
  <si>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</si>
  <si>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</si>
  <si>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</si>
  <si>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</si>
  <si>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</si>
  <si>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</si>
  <si>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</si>
  <si>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</si>
  <si>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</si>
  <si>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</si>
  <si>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</si>
  <si>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</si>
  <si>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</si>
  <si>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</si>
  <si>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</si>
  <si>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</si>
  <si>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</si>
  <si>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</si>
  <si>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</si>
  <si>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</si>
  <si>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</si>
  <si>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</si>
  <si>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</si>
  <si>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</si>
  <si>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</si>
  <si>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</si>
  <si>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</si>
  <si>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</si>
  <si>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</si>
  <si>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</si>
  <si>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</si>
  <si>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</si>
  <si>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</si>
  <si>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</si>
  <si>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</si>
  <si>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</si>
  <si>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</si>
  <si>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</si>
  <si>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</si>
  <si>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</si>
  <si>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</si>
  <si>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</si>
  <si>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</si>
  <si>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</si>
  <si>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</si>
  <si>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</si>
  <si>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</si>
  <si>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</si>
  <si>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</si>
  <si>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</si>
  <si>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</si>
  <si>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</si>
  <si>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</si>
  <si>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</si>
  <si>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</si>
  <si>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</si>
  <si>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</si>
  <si>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</si>
  <si>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</si>
  <si>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</si>
  <si>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</si>
  <si>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</si>
  <si>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</si>
  <si>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</si>
  <si>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</si>
  <si>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</si>
  <si>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</si>
  <si>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</si>
  <si>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</si>
  <si>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</si>
  <si>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</si>
  <si>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</si>
  <si>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</si>
  <si>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</si>
  <si>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</si>
  <si>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</si>
  <si>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</si>
  <si>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</si>
  <si>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</si>
  <si>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</si>
  <si>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</si>
  <si>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</si>
  <si>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</si>
  <si>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</si>
  <si>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</si>
  <si>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</si>
  <si>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</si>
  <si>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</si>
  <si>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</si>
  <si>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</si>
  <si>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</si>
  <si>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</si>
  <si>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</si>
  <si>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</si>
  <si>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</si>
  <si>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</si>
  <si>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</si>
  <si>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</si>
  <si>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</si>
  <si>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</si>
  <si>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</si>
  <si>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</si>
  <si>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</si>
  <si>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</si>
  <si>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</si>
  <si>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</si>
  <si>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</si>
  <si>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</si>
  <si>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</si>
  <si>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</si>
  <si>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</si>
  <si>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</si>
  <si>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</si>
  <si>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</si>
  <si>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</si>
  <si>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</si>
  <si>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</si>
  <si>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</si>
  <si>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</si>
  <si>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</si>
  <si>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</si>
  <si>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</si>
  <si>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</si>
  <si>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</si>
  <si>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</si>
  <si>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</si>
  <si>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</si>
  <si>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</si>
  <si>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</si>
  <si>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</si>
  <si>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</si>
  <si>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</si>
  <si>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</si>
  <si>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</si>
  <si>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</si>
  <si>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</si>
  <si>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</si>
  <si>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</si>
  <si>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</si>
  <si>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</si>
  <si>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</si>
  <si>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</si>
  <si>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</si>
  <si>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</si>
  <si>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</si>
  <si>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</si>
  <si>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</si>
  <si>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</si>
  <si>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</si>
  <si>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</si>
  <si>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</si>
  <si>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</si>
  <si>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</si>
  <si>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</si>
  <si>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</si>
  <si>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</si>
  <si>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</si>
  <si>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</si>
  <si>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</si>
  <si>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</si>
  <si>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</si>
  <si>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</si>
  <si>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</si>
  <si>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</si>
  <si>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</si>
  <si>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</si>
  <si>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</si>
  <si>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</si>
  <si>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</si>
  <si>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</si>
  <si>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</si>
  <si>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</si>
  <si>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</si>
  <si>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</si>
  <si>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</si>
  <si>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</si>
  <si>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</si>
  <si>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</si>
  <si>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</si>
  <si>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</si>
  <si>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</si>
  <si>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</si>
  <si>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</si>
  <si>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</si>
  <si>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</si>
  <si>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</si>
  <si>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</si>
  <si>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</si>
  <si>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</si>
  <si>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</si>
  <si>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</si>
  <si>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</si>
  <si>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</si>
  <si>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</si>
  <si>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</si>
  <si>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</si>
  <si>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</si>
  <si>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</si>
  <si>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</si>
  <si>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</si>
  <si>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</si>
  <si>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</si>
  <si>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</si>
  <si>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</si>
  <si>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</si>
  <si>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</si>
  <si>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</si>
  <si>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</si>
  <si>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</si>
  <si>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</si>
  <si>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</si>
  <si>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</si>
  <si>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</si>
  <si>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</si>
  <si>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</si>
  <si>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</si>
  <si>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</si>
  <si>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</si>
  <si>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</si>
  <si>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</si>
  <si>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</si>
  <si>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</si>
  <si>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</si>
  <si>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</si>
  <si>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</si>
  <si>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</si>
  <si>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</si>
  <si>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</si>
  <si>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</si>
  <si>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</si>
  <si>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</si>
  <si>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</si>
  <si>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</si>
  <si>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</si>
  <si>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</si>
  <si>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</si>
  <si>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</si>
  <si>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</si>
  <si>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</si>
  <si>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</si>
  <si>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</si>
  <si>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</si>
  <si>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</si>
  <si>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</si>
  <si>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</si>
  <si>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</si>
  <si>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</si>
  <si>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</si>
  <si>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</si>
  <si>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</si>
  <si>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</si>
  <si>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</si>
  <si>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</si>
  <si>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</si>
  <si>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</si>
  <si>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</si>
  <si>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</si>
  <si>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</si>
  <si>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</si>
  <si>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</si>
  <si>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</si>
  <si>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</si>
  <si>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</si>
  <si>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</si>
  <si>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</si>
  <si>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</si>
  <si>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</si>
  <si>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</si>
  <si>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</si>
  <si>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</si>
  <si>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</si>
  <si>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</si>
  <si>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</si>
  <si>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</si>
  <si>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</si>
  <si>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</si>
  <si>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</si>
  <si>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</si>
  <si>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</si>
  <si>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</si>
  <si>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</si>
  <si>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</si>
  <si>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</si>
  <si>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</si>
  <si>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</si>
  <si>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</si>
  <si>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</si>
  <si>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</si>
  <si>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</si>
  <si>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</si>
  <si>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</si>
  <si>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</si>
  <si>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</si>
  <si>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</si>
  <si>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</si>
  <si>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</si>
  <si>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</si>
  <si>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</si>
  <si>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</si>
  <si>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</si>
  <si>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</si>
  <si>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</si>
  <si>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</si>
  <si>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</si>
  <si>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</si>
  <si>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</si>
  <si>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</si>
  <si>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</si>
  <si>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</si>
  <si>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</si>
  <si>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</si>
  <si>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</si>
  <si>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</si>
  <si>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</si>
  <si>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</si>
  <si>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</si>
  <si>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</si>
  <si>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</si>
  <si>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</si>
  <si>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</si>
  <si>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</si>
  <si>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</si>
  <si>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</si>
  <si>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</si>
  <si>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</si>
  <si>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</si>
  <si>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</si>
  <si>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</si>
  <si>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</si>
  <si>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</si>
  <si>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</si>
  <si>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</si>
  <si>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</si>
  <si>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</si>
  <si>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</si>
  <si>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</si>
  <si>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</si>
  <si>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</si>
  <si>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</si>
  <si>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</si>
  <si>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</si>
  <si>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</si>
  <si>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</si>
  <si>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</si>
  <si>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</si>
  <si>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</si>
  <si>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</si>
  <si>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</si>
  <si>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</si>
  <si>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</si>
  <si>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</si>
  <si>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</si>
  <si>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</si>
  <si>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</si>
  <si>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</si>
  <si>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</si>
  <si>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</si>
  <si>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</si>
  <si>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</si>
  <si>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</si>
  <si>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</si>
  <si>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</si>
  <si>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</si>
  <si>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</si>
  <si>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</si>
  <si>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</si>
  <si>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</si>
  <si>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</si>
  <si>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</si>
  <si>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</si>
  <si>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</si>
  <si>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</si>
  <si>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</si>
  <si>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</si>
  <si>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</si>
  <si>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</si>
  <si>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</si>
  <si>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</si>
  <si>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</si>
  <si>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</si>
  <si>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</si>
  <si>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</si>
  <si>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</si>
  <si>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</si>
  <si>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</si>
  <si>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</si>
  <si>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</si>
  <si>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</si>
  <si>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</si>
  <si>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</si>
  <si>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</si>
  <si>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</si>
  <si>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</si>
  <si>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</si>
  <si>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</si>
  <si>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</si>
  <si>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</si>
  <si>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</si>
  <si>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</si>
  <si>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</si>
  <si>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</si>
  <si>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</si>
  <si>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</si>
  <si>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</si>
  <si>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</si>
  <si>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</si>
  <si>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</si>
  <si>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</si>
  <si>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</si>
  <si>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</si>
  <si>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</si>
  <si>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</si>
  <si>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</si>
  <si>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</si>
  <si>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</si>
  <si>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</si>
  <si>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</si>
  <si>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</si>
  <si>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</si>
  <si>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</si>
  <si>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</si>
  <si>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</si>
  <si>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</si>
  <si>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</si>
  <si>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</si>
  <si>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</si>
  <si>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</si>
  <si>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</si>
  <si>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</si>
  <si>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</si>
  <si>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</si>
  <si>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</si>
  <si>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</si>
  <si>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</si>
  <si>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</si>
  <si>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</si>
  <si>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</si>
  <si>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</si>
  <si>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</si>
  <si>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</si>
  <si>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</si>
  <si>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</si>
  <si>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</si>
  <si>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</si>
  <si>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</si>
  <si>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</si>
  <si>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</si>
  <si>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</si>
  <si>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</si>
  <si>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</si>
  <si>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</si>
  <si>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</si>
  <si>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</si>
  <si>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</si>
  <si>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</si>
  <si>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</si>
  <si>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</si>
  <si>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</si>
  <si>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</si>
  <si>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</si>
  <si>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</si>
  <si>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</si>
  <si>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</si>
  <si>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</si>
  <si>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</si>
  <si>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</si>
  <si>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</si>
  <si>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</si>
  <si>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</si>
  <si>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</si>
  <si>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</si>
  <si>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</si>
  <si>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</si>
  <si>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</si>
  <si>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</si>
  <si>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</si>
  <si>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</si>
  <si>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</si>
  <si>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</si>
  <si>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</si>
  <si>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</si>
  <si>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</si>
  <si>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</si>
  <si>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</si>
  <si>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</si>
  <si>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</si>
  <si>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</si>
  <si>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</si>
  <si>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</si>
  <si>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</si>
  <si>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</si>
  <si>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</si>
  <si>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</si>
  <si>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</si>
  <si>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</si>
  <si>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</si>
  <si>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</si>
  <si>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</si>
  <si>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</si>
  <si>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</si>
  <si>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</si>
  <si>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</si>
  <si>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</si>
  <si>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</si>
  <si>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</si>
  <si>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</si>
  <si>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</si>
  <si>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</si>
  <si>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</si>
  <si>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</si>
  <si>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</si>
  <si>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</si>
  <si>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</si>
  <si>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</si>
  <si>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</si>
  <si>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</si>
  <si>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</si>
  <si>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</si>
  <si>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</si>
  <si>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</si>
  <si>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</si>
  <si>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</si>
  <si>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</si>
  <si>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</si>
  <si>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</si>
  <si>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</si>
  <si>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</si>
  <si>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</si>
  <si>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</si>
  <si>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</si>
  <si>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</si>
  <si>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</si>
  <si>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</si>
  <si>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</si>
  <si>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</si>
  <si>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</si>
  <si>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</si>
  <si>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</si>
  <si>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</si>
  <si>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</si>
  <si>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</si>
  <si>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</si>
  <si>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</si>
  <si>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</si>
  <si>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</si>
  <si>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</si>
  <si>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</si>
  <si>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</si>
  <si>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</si>
  <si>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</si>
  <si>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</si>
  <si>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</si>
  <si>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</si>
  <si>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</si>
  <si>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</si>
  <si>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</si>
  <si>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</si>
  <si>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</si>
  <si>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</si>
  <si>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</si>
  <si>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</si>
  <si>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</si>
  <si>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</si>
  <si>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</si>
  <si>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</si>
  <si>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</si>
  <si>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</si>
  <si>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</si>
  <si>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</si>
  <si>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</si>
  <si>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</si>
  <si>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</si>
  <si>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</si>
  <si>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</si>
  <si>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</si>
  <si>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</si>
  <si>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</si>
  <si>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</si>
  <si>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</si>
  <si>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</si>
  <si>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</si>
  <si>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</si>
  <si>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</si>
  <si>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</si>
  <si>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</si>
  <si>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</si>
  <si>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</si>
  <si>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</si>
  <si>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</si>
  <si>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</si>
  <si>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</si>
  <si>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</si>
  <si>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</si>
  <si>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</si>
  <si>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</si>
  <si>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</si>
  <si>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</si>
  <si>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</si>
  <si>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</si>
  <si>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</si>
  <si>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</si>
  <si>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</si>
  <si>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</si>
  <si>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</si>
  <si>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</si>
  <si>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</si>
  <si>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</si>
  <si>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</si>
  <si>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</si>
  <si>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</si>
  <si>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</si>
  <si>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</si>
  <si>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</si>
  <si>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</si>
  <si>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</si>
  <si>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</si>
  <si>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</si>
  <si>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</si>
  <si>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</si>
  <si>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</si>
  <si>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</si>
  <si>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</si>
  <si>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</si>
  <si>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</si>
  <si>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</si>
  <si>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</si>
  <si>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</si>
  <si>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</si>
  <si>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</si>
  <si>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</si>
  <si>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</si>
  <si>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</si>
  <si>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</si>
  <si>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</si>
  <si>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</si>
  <si>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</si>
  <si>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</si>
  <si>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</si>
  <si>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</si>
  <si>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</si>
  <si>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</si>
  <si>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</si>
  <si>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</si>
  <si>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</si>
  <si>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</si>
  <si>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</si>
  <si>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</si>
  <si>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</si>
  <si>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</si>
  <si>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</si>
  <si>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</si>
  <si>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</si>
  <si>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</si>
  <si>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</si>
  <si>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</si>
  <si>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</si>
  <si>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</si>
  <si>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</si>
  <si>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</si>
  <si>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</si>
  <si>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</si>
  <si>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</si>
  <si>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</si>
  <si>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</si>
  <si>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</si>
  <si>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</si>
  <si>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</si>
  <si>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</si>
  <si>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</si>
  <si>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</si>
  <si>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</si>
  <si>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</si>
  <si>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</si>
  <si>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</si>
  <si>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</si>
  <si>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</si>
  <si>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</si>
  <si>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</si>
  <si>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</si>
  <si>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</si>
  <si>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</si>
  <si>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</si>
  <si>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</si>
  <si>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</si>
  <si>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</si>
  <si>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</si>
  <si>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</si>
  <si>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</si>
  <si>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</si>
  <si>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</si>
  <si>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</si>
  <si>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</si>
  <si>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</si>
  <si>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</si>
  <si>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</si>
  <si>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</si>
  <si>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</si>
  <si>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</si>
  <si>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</si>
  <si>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</si>
  <si>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</si>
  <si>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</si>
  <si>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</si>
  <si>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</si>
  <si>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</si>
  <si>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</si>
  <si>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</si>
  <si>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</si>
  <si>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</si>
  <si>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</si>
  <si>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</si>
  <si>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</si>
  <si>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</si>
  <si>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</si>
  <si>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</si>
  <si>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</si>
  <si>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</si>
  <si>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</si>
  <si>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</si>
  <si>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</si>
  <si>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</si>
  <si>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</si>
  <si>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</si>
  <si>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</si>
  <si>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</si>
  <si>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</si>
  <si>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</si>
  <si>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</si>
  <si>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</si>
  <si>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</si>
  <si>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</si>
  <si>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</si>
  <si>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</si>
  <si>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</si>
  <si>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</si>
  <si>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</si>
  <si>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</si>
  <si>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</si>
  <si>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</si>
  <si>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</si>
  <si>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</si>
  <si>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</si>
  <si>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</si>
  <si>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</si>
  <si>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</si>
  <si>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</si>
  <si>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</si>
  <si>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</si>
  <si>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</si>
  <si>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</si>
  <si>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</si>
  <si>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</si>
  <si>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</si>
  <si>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</si>
  <si>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</si>
  <si>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</si>
  <si>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</si>
  <si>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</si>
  <si>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</si>
  <si>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</si>
  <si>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</si>
  <si>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</si>
  <si>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</si>
  <si>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</si>
  <si>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</si>
  <si>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</si>
  <si>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</si>
  <si>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</si>
  <si>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</si>
  <si>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</si>
  <si>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</si>
  <si>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</si>
  <si>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</si>
  <si>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</si>
  <si>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</si>
  <si>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</si>
  <si>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</si>
  <si>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</si>
  <si>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</si>
  <si>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</si>
  <si>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</si>
  <si>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</si>
  <si>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</si>
  <si>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</si>
  <si>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</si>
  <si>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</si>
  <si>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</si>
  <si>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</si>
  <si>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</si>
  <si>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</si>
  <si>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</si>
  <si>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</si>
  <si>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</si>
  <si>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</si>
  <si>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</si>
  <si>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</si>
  <si>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</si>
  <si>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</si>
  <si>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</si>
  <si>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</si>
  <si>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</si>
  <si>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</si>
  <si>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</si>
  <si>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</si>
  <si>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</si>
  <si>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</si>
  <si>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</si>
  <si>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</si>
  <si>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</si>
  <si>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</si>
  <si>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</si>
  <si>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</si>
  <si>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</si>
  <si>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</si>
  <si>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</si>
  <si>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</si>
  <si>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</si>
  <si>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</si>
  <si>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</si>
  <si>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</si>
  <si>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</si>
  <si>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</si>
  <si>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</si>
  <si>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</si>
  <si>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</si>
  <si>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</si>
  <si>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</si>
  <si>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</si>
  <si>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</si>
  <si>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</si>
  <si>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</si>
  <si>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</si>
  <si>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</si>
  <si>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</si>
  <si>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</si>
  <si>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</si>
  <si>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</si>
  <si>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</si>
  <si>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</si>
  <si>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</si>
  <si>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</si>
  <si>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</si>
  <si>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</si>
  <si>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</si>
  <si>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</si>
  <si>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</si>
  <si>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</si>
  <si>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</si>
  <si>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</si>
  <si>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</si>
  <si>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</si>
  <si>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</si>
  <si>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</si>
  <si>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</si>
  <si>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</si>
  <si>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</si>
  <si>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</si>
  <si>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</si>
  <si>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</si>
  <si>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</si>
  <si>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</si>
  <si>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</si>
  <si>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</si>
  <si>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</si>
  <si>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</si>
  <si>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</si>
  <si>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</si>
  <si>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</si>
  <si>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</si>
  <si>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</si>
  <si>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</si>
  <si>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</si>
  <si>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</si>
  <si>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</si>
  <si>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</si>
  <si>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</si>
  <si>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</si>
  <si>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</si>
  <si>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</si>
  <si>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</si>
  <si>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</si>
  <si>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</si>
  <si>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</si>
  <si>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</si>
  <si>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</si>
  <si>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</si>
  <si>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</si>
  <si>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</si>
  <si>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</si>
  <si>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</si>
  <si>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</si>
  <si>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</si>
  <si>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</si>
  <si>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</si>
  <si>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</si>
  <si>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</si>
  <si>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</si>
  <si>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</si>
  <si>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</si>
  <si>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</si>
  <si>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</si>
  <si>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</si>
  <si>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</si>
  <si>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</si>
  <si>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</si>
  <si>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</si>
  <si>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</si>
  <si>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</si>
  <si>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</si>
  <si>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</si>
  <si>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</si>
  <si>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</si>
  <si>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</si>
  <si>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</si>
  <si>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</si>
  <si>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</si>
  <si>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</si>
  <si>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</si>
  <si>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</si>
  <si>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</si>
  <si>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</si>
  <si>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</si>
  <si>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</si>
  <si>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</si>
  <si>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</si>
  <si>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</si>
  <si>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</si>
  <si>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</si>
  <si>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</si>
  <si>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</si>
  <si>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</si>
  <si>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</si>
  <si>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</si>
  <si>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</si>
  <si>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</si>
  <si>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</si>
  <si>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</si>
  <si>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</si>
  <si>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</si>
  <si>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</si>
  <si>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</si>
  <si>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</si>
  <si>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</si>
  <si>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</si>
  <si>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</si>
  <si>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</si>
  <si>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</si>
  <si>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</si>
  <si>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</si>
  <si>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</si>
  <si>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</si>
  <si>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</si>
  <si>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</si>
  <si>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</si>
  <si>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</si>
  <si>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</si>
  <si>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</si>
  <si>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</si>
  <si>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</si>
  <si>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</si>
  <si>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</si>
  <si>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</si>
  <si>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</si>
  <si>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</si>
  <si>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</si>
  <si>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</si>
  <si>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</si>
  <si>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</si>
  <si>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</si>
  <si>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</si>
  <si>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</si>
  <si>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</si>
  <si>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</si>
  <si>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</si>
  <si>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</si>
  <si>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</si>
  <si>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</si>
  <si>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</si>
  <si>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</si>
  <si>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</si>
  <si>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</si>
  <si>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</si>
  <si>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</si>
  <si>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</si>
  <si>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</si>
  <si>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</si>
  <si>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</si>
  <si>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</si>
  <si>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</si>
  <si>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</si>
  <si>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</si>
  <si>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</si>
  <si>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</si>
  <si>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</si>
  <si>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</si>
  <si>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</si>
  <si>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</si>
  <si>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</si>
  <si>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</si>
  <si>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</si>
  <si>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</si>
  <si>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</si>
  <si>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</si>
  <si>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</si>
  <si>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</si>
  <si>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</si>
  <si>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</si>
  <si>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</si>
  <si>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</si>
  <si>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</si>
  <si>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</si>
  <si>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</si>
  <si>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</si>
  <si>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</si>
  <si>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</si>
  <si>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</si>
  <si>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</si>
  <si>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</si>
  <si>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</si>
  <si>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</si>
  <si>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</si>
  <si>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</si>
  <si>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</si>
  <si>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</si>
  <si>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</si>
  <si>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</si>
  <si>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</si>
  <si>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</si>
  <si>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</si>
  <si>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</si>
  <si>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</si>
  <si>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</si>
  <si>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</si>
  <si>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</si>
  <si>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</si>
  <si>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</si>
  <si>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</si>
  <si>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</si>
  <si>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</si>
  <si>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</si>
  <si>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</si>
  <si>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</si>
  <si>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</si>
  <si>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</si>
  <si>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</si>
  <si>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</si>
  <si>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</si>
  <si>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</si>
  <si>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</si>
  <si>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</si>
  <si>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</si>
  <si>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</si>
  <si>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</si>
  <si>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</si>
  <si>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</si>
  <si>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</si>
  <si>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</si>
  <si>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</si>
  <si>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</si>
  <si>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</si>
  <si>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</si>
  <si>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</si>
  <si>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</si>
  <si>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</si>
  <si>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</si>
  <si>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</si>
  <si>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</si>
  <si>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</si>
  <si>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</si>
  <si>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</si>
  <si>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</si>
  <si>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</si>
  <si>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</si>
  <si>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</si>
  <si>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</si>
  <si>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</si>
  <si>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</si>
  <si>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</si>
  <si>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</si>
  <si>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</si>
  <si>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</si>
  <si>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</si>
  <si>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</si>
  <si>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</si>
  <si>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</si>
  <si>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</si>
  <si>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</si>
  <si>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</si>
  <si>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</si>
  <si>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</si>
  <si>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</si>
  <si>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</si>
  <si>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</si>
  <si>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</si>
  <si>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</si>
  <si>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</si>
  <si>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</si>
  <si>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</si>
  <si>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</si>
  <si>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</si>
  <si>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</si>
  <si>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</si>
  <si>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</si>
  <si>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</si>
  <si>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</si>
  <si>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</si>
  <si>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</si>
  <si>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</si>
  <si>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</si>
  <si>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</si>
  <si>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</si>
  <si>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</si>
  <si>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</si>
  <si>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</si>
  <si>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</si>
  <si>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</si>
  <si>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</si>
  <si>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</si>
  <si>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</si>
  <si>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</si>
  <si>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</si>
  <si>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</si>
  <si>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</si>
  <si>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</si>
  <si>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</si>
  <si>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</si>
  <si>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</si>
  <si>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</si>
  <si>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</si>
  <si>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</si>
  <si>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</si>
  <si>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</si>
  <si>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</si>
  <si>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</si>
  <si>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</si>
  <si>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</si>
  <si>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</si>
  <si>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</si>
  <si>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</si>
  <si>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</si>
  <si>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</si>
  <si>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</si>
  <si>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</si>
  <si>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</si>
  <si>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</si>
  <si>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</si>
  <si>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</si>
  <si>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</si>
  <si>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</si>
  <si>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</si>
  <si>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</si>
  <si>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</si>
  <si>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</si>
  <si>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</si>
  <si>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</si>
  <si>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</si>
  <si>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</si>
  <si>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</si>
  <si>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</si>
  <si>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</si>
  <si>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</si>
  <si>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</si>
  <si>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</si>
  <si>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</si>
  <si>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</si>
  <si>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</si>
  <si>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</si>
  <si>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</si>
  <si>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</si>
  <si>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</si>
  <si>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</si>
  <si>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</si>
  <si>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</si>
  <si>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</si>
  <si>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</si>
  <si>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</si>
  <si>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</si>
  <si>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</si>
  <si>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</si>
  <si>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</si>
  <si>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</si>
  <si>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</si>
  <si>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</si>
  <si>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</si>
  <si>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</si>
  <si>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</si>
  <si>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</si>
  <si>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</si>
  <si>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</si>
  <si>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</si>
  <si>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</si>
  <si>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</si>
  <si>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</si>
  <si>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</si>
  <si>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</si>
  <si>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</si>
  <si>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</si>
  <si>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</si>
  <si>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</si>
  <si>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</si>
  <si>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</si>
  <si>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</si>
  <si>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</si>
  <si>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</si>
  <si>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</si>
  <si>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</si>
  <si>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</si>
  <si>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</si>
  <si>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</si>
  <si>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</si>
  <si>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</si>
  <si>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</si>
  <si>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</si>
  <si>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</si>
  <si>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</si>
  <si>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</si>
  <si>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</si>
  <si>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</si>
  <si>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</si>
  <si>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</si>
  <si>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</si>
  <si>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</si>
  <si>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</si>
  <si>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</si>
  <si>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</si>
  <si>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</si>
  <si>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</si>
  <si>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</si>
  <si>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</si>
  <si>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</si>
  <si>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</si>
  <si>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</si>
  <si>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</si>
  <si>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</si>
  <si>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</si>
  <si>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</si>
  <si>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</si>
  <si>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</si>
  <si>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</si>
  <si>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</si>
  <si>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</si>
  <si>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</si>
  <si>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</si>
  <si>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</si>
  <si>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</si>
  <si>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</si>
  <si>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</si>
  <si>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</si>
  <si>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</si>
  <si>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</si>
  <si>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</si>
  <si>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</si>
  <si>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</si>
  <si>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</si>
  <si>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</si>
  <si>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</si>
  <si>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</si>
  <si>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</si>
  <si>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</si>
  <si>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</si>
  <si>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</si>
  <si>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</si>
  <si>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</si>
  <si>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</si>
  <si>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</si>
  <si>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</si>
  <si>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</si>
  <si>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</si>
  <si>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</si>
  <si>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</si>
  <si>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</si>
  <si>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</si>
  <si>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</si>
  <si>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</si>
  <si>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</si>
  <si>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</si>
  <si>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</si>
  <si>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</si>
  <si>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</si>
  <si>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</si>
  <si>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</si>
  <si>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</si>
  <si>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</si>
  <si>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</si>
  <si>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</si>
  <si>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</si>
  <si>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</si>
  <si>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</si>
  <si>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</si>
  <si>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</si>
  <si>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</si>
  <si>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</si>
  <si>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</si>
  <si>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</si>
  <si>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</si>
  <si>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</si>
  <si>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</si>
  <si>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</si>
  <si>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</si>
  <si>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</si>
  <si>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</si>
  <si>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</si>
  <si>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</si>
  <si>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</si>
  <si>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</si>
  <si>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</si>
  <si>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</si>
  <si>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</si>
  <si>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</si>
  <si>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</si>
  <si>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</si>
  <si>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</si>
  <si>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</si>
  <si>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</si>
  <si>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</si>
  <si>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</si>
  <si>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</si>
  <si>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</si>
  <si>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</si>
  <si>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</si>
  <si>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</si>
  <si>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</si>
  <si>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</si>
  <si>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</si>
  <si>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</si>
  <si>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</si>
  <si>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</si>
  <si>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</si>
  <si>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</si>
  <si>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</si>
  <si>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</si>
  <si>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</si>
  <si>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</si>
  <si>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</si>
  <si>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</si>
  <si>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</si>
  <si>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</si>
  <si>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</si>
  <si>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</si>
  <si>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</si>
  <si>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</si>
  <si>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</si>
  <si>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</si>
  <si>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</si>
  <si>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</si>
  <si>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</si>
  <si>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</si>
  <si>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</si>
  <si>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</si>
  <si>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</si>
  <si>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</si>
  <si>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</si>
  <si>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</si>
  <si>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</si>
  <si>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</si>
  <si>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</si>
  <si>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</si>
  <si>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</si>
  <si>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</si>
  <si>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</si>
  <si>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</si>
  <si>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</si>
  <si>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</si>
  <si>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</si>
  <si>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</si>
  <si>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</si>
  <si>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</si>
  <si>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</si>
  <si>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</si>
  <si>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</si>
  <si>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</si>
  <si>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</si>
  <si>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</si>
  <si>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</si>
  <si>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</si>
  <si>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</si>
  <si>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</si>
  <si>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</si>
  <si>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</si>
  <si>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</si>
  <si>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</si>
  <si>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</si>
  <si>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</si>
  <si>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</si>
  <si>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</si>
  <si>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</si>
  <si>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</si>
  <si>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</si>
  <si>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</si>
  <si>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</si>
  <si>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</si>
  <si>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</si>
  <si>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</si>
  <si>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</si>
  <si>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</si>
  <si>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</si>
  <si>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</si>
  <si>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</si>
  <si>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</si>
  <si>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</si>
  <si>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</si>
  <si>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</si>
  <si>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</si>
  <si>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</si>
  <si>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</si>
  <si>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</si>
  <si>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</si>
  <si>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</si>
  <si>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</si>
  <si>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</si>
  <si>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</si>
  <si>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</si>
  <si>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</si>
  <si>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</si>
  <si>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</si>
  <si>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</si>
  <si>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</si>
  <si>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</si>
  <si>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</si>
  <si>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</si>
  <si>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</si>
  <si>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</si>
  <si>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</si>
  <si>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</si>
  <si>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</si>
  <si>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</si>
  <si>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</si>
  <si>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</si>
  <si>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</si>
  <si>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</si>
  <si>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</si>
  <si>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</si>
  <si>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</si>
  <si>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</si>
  <si>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</si>
  <si>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</si>
  <si>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</si>
  <si>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</si>
  <si>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</si>
  <si>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</si>
  <si>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</si>
  <si>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</si>
  <si>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</si>
  <si>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</si>
  <si>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</si>
  <si>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</si>
  <si>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</si>
  <si>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</si>
  <si>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</si>
  <si>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</si>
  <si>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</si>
  <si>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</si>
  <si>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</si>
  <si>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</si>
  <si>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</si>
  <si>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</si>
  <si>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</si>
  <si>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</si>
  <si>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</si>
  <si>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</si>
  <si>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</si>
  <si>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</si>
  <si>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</si>
  <si>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</si>
  <si>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</si>
  <si>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</si>
  <si>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</si>
  <si>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</si>
  <si>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</si>
  <si>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</si>
  <si>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</si>
  <si>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</si>
  <si>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</si>
  <si>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</si>
  <si>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</si>
  <si>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</si>
  <si>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</si>
  <si>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</si>
  <si>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</si>
  <si>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</si>
  <si>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</si>
  <si>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</si>
  <si>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</si>
  <si>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</si>
  <si>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</si>
  <si>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</si>
  <si>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</si>
  <si>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</si>
  <si>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</si>
  <si>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</si>
  <si>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</si>
  <si>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</si>
  <si>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</si>
  <si>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</si>
  <si>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</si>
  <si>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</si>
  <si>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</si>
  <si>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</si>
  <si>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</si>
  <si>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</si>
  <si>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</si>
  <si>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</si>
  <si>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</si>
  <si>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</si>
  <si>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</si>
  <si>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</si>
  <si>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</si>
  <si>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</si>
  <si>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</si>
  <si>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</si>
  <si>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</si>
  <si>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</si>
  <si>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</si>
  <si>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</si>
  <si>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</si>
  <si>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</si>
  <si>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</si>
  <si>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</si>
  <si>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</si>
  <si>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</si>
  <si>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</si>
  <si>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</si>
  <si>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</si>
  <si>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</si>
  <si>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</si>
  <si>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</si>
  <si>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</si>
  <si>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</si>
  <si>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</si>
  <si>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</si>
  <si>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</si>
  <si>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</si>
  <si>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</si>
  <si>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</si>
  <si>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</si>
  <si>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</si>
  <si>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</si>
  <si>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</si>
  <si>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</si>
  <si>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</si>
  <si>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</si>
  <si>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</si>
  <si>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</si>
  <si>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</si>
  <si>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</si>
  <si>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</si>
  <si>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</si>
  <si>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</si>
  <si>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</si>
  <si>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</si>
  <si>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</si>
  <si>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</si>
  <si>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</si>
  <si>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</si>
  <si>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</si>
  <si>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</si>
  <si>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</si>
  <si>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</si>
  <si>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</si>
  <si>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</si>
  <si>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</si>
  <si>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</si>
  <si>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</si>
  <si>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</si>
  <si>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</si>
  <si>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</si>
  <si>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</si>
  <si>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</si>
  <si>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</si>
  <si>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</si>
  <si>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</si>
  <si>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</si>
  <si>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</si>
  <si>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</si>
  <si>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</si>
  <si>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</si>
  <si>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</si>
  <si>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</si>
  <si>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</si>
  <si>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</si>
  <si>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</si>
  <si>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</si>
  <si>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</si>
  <si>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</si>
  <si>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</si>
  <si>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</si>
  <si>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</si>
  <si>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</si>
  <si>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</si>
  <si>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</si>
  <si>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</si>
  <si>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</si>
  <si>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</si>
  <si>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</si>
  <si>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</si>
  <si>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</si>
  <si>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</si>
  <si>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</si>
  <si>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</si>
  <si>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</si>
  <si>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</si>
  <si>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</si>
  <si>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</si>
  <si>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</si>
  <si>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</si>
  <si>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</si>
  <si>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</si>
  <si>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</si>
  <si>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</si>
  <si>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</si>
  <si>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</si>
  <si>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</si>
  <si>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</si>
  <si>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</si>
  <si>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</si>
  <si>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</si>
  <si>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</si>
  <si>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</si>
  <si>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</si>
  <si>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</si>
  <si>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</si>
  <si>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</si>
  <si>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</si>
  <si>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</si>
  <si>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</si>
  <si>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</si>
  <si>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</si>
  <si>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</si>
  <si>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</si>
  <si>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</si>
  <si>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</si>
  <si>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</si>
  <si>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</si>
  <si>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</si>
  <si>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</si>
  <si>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</si>
  <si>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</si>
  <si>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</si>
  <si>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</si>
  <si>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</si>
  <si>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</si>
  <si>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</si>
  <si>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</si>
  <si>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</si>
  <si>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</si>
  <si>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</si>
  <si>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</si>
  <si>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</si>
  <si>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</si>
  <si>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</si>
  <si>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</si>
  <si>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</si>
  <si>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</si>
  <si>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</si>
  <si>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</si>
  <si>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</si>
  <si>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</si>
  <si>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</si>
  <si>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</si>
  <si>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</si>
  <si>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</si>
  <si>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</si>
  <si>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</si>
  <si>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</si>
  <si>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</si>
  <si>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</si>
  <si>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</si>
  <si>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</si>
  <si>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</si>
  <si>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</si>
  <si>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</si>
  <si>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</si>
  <si>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</si>
  <si>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</si>
  <si>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</si>
  <si>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</si>
  <si>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</si>
  <si>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</si>
  <si>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</si>
  <si>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</si>
  <si>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</si>
  <si>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</si>
  <si>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</si>
  <si>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</si>
  <si>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</si>
  <si>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</si>
  <si>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</si>
  <si>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</si>
  <si>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</si>
  <si>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</si>
  <si>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</si>
  <si>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</si>
  <si>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</si>
  <si>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</si>
  <si>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</si>
  <si>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</si>
  <si>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</si>
  <si>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</si>
  <si>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</si>
  <si>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</si>
  <si>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</si>
  <si>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</si>
  <si>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</si>
  <si>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</si>
  <si>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</si>
  <si>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</si>
  <si>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</si>
  <si>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</si>
  <si>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</si>
  <si>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</si>
  <si>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</si>
  <si>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</si>
  <si>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</si>
  <si>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</si>
  <si>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</si>
  <si>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</si>
  <si>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</si>
  <si>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</si>
  <si>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</si>
  <si>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</si>
  <si>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</si>
  <si>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</si>
  <si>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</si>
  <si>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</si>
  <si>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</si>
  <si>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</si>
  <si>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</si>
  <si>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</si>
  <si>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</si>
  <si>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</si>
  <si>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</si>
  <si>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</si>
  <si>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</si>
  <si>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</si>
  <si>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</si>
  <si>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</si>
  <si>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</si>
  <si>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</si>
  <si>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</si>
  <si>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</si>
  <si>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</si>
  <si>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</si>
  <si>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</si>
  <si>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</si>
  <si>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</si>
  <si>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</si>
  <si>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</si>
  <si>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</si>
  <si>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</si>
  <si>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</si>
  <si>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</si>
  <si>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</si>
  <si>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</si>
  <si>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</si>
  <si>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</si>
  <si>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</si>
  <si>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</si>
  <si>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</si>
  <si>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</si>
  <si>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</si>
  <si>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</si>
  <si>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</si>
  <si>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</si>
  <si>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</si>
  <si>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</si>
  <si>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</si>
  <si>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</si>
  <si>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</si>
  <si>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</si>
  <si>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</si>
  <si>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</si>
  <si>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</si>
  <si>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</si>
  <si>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</si>
  <si>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</si>
  <si>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</si>
  <si>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</si>
  <si>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</si>
  <si>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</si>
  <si>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</si>
  <si>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</si>
  <si>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</si>
  <si>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</si>
  <si>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</si>
  <si>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</si>
  <si>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</si>
  <si>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</si>
  <si>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</si>
  <si>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</si>
  <si>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</si>
  <si>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</si>
  <si>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</si>
  <si>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</si>
  <si>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</si>
  <si>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</si>
  <si>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</si>
  <si>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</si>
  <si>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</si>
  <si>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</si>
  <si>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</si>
  <si>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</si>
  <si>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</si>
  <si>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</si>
  <si>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</si>
  <si>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</si>
  <si>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</si>
  <si>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</si>
  <si>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</si>
  <si>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</si>
  <si>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</si>
  <si>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</si>
  <si>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</si>
  <si>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</si>
  <si>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</si>
  <si>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</si>
  <si>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</si>
  <si>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</si>
  <si>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</si>
  <si>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</si>
  <si>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</si>
  <si>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</si>
  <si>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</si>
  <si>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</si>
  <si>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</si>
  <si>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</si>
  <si>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</si>
  <si>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</si>
  <si>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</si>
  <si>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</si>
  <si>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</si>
  <si>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</si>
  <si>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</si>
  <si>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</si>
  <si>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</si>
  <si>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</si>
  <si>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</si>
  <si>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</si>
  <si>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</si>
  <si>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</si>
  <si>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</si>
  <si>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</si>
  <si>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</si>
  <si>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</si>
  <si>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</si>
  <si>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</si>
  <si>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</si>
  <si>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</si>
  <si>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</si>
  <si>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</si>
  <si>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</si>
  <si>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</si>
  <si>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</si>
  <si>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</si>
  <si>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</si>
  <si>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</si>
  <si>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</si>
  <si>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</si>
  <si>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</si>
  <si>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</si>
  <si>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</si>
  <si>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</si>
  <si>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</si>
  <si>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</si>
  <si>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</si>
  <si>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</si>
  <si>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</si>
  <si>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</si>
  <si>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</si>
  <si>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</si>
  <si>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</si>
  <si>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</si>
  <si>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</si>
  <si>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</si>
  <si>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</si>
  <si>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</si>
  <si>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</si>
  <si>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</si>
  <si>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</si>
  <si>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</si>
  <si>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</si>
  <si>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</si>
  <si>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</si>
  <si>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</si>
  <si>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</si>
  <si>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</si>
  <si>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</si>
  <si>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</si>
  <si>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</si>
  <si>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</si>
  <si>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</si>
  <si>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</si>
  <si>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</si>
  <si>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</si>
  <si>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</si>
  <si>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</si>
  <si>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</si>
  <si>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</si>
  <si>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</si>
  <si>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</si>
  <si>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</si>
  <si>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</si>
  <si>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</si>
  <si>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</si>
  <si>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</si>
  <si>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</si>
  <si>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</si>
  <si>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</si>
  <si>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</si>
  <si>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</si>
  <si>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</si>
  <si>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</si>
  <si>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</si>
  <si>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</si>
  <si>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</si>
  <si>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</si>
  <si>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</si>
  <si>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</si>
  <si>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</si>
  <si>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</si>
  <si>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</si>
  <si>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</si>
  <si>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</si>
  <si>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</si>
  <si>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</si>
  <si>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</si>
  <si>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</si>
  <si>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</si>
  <si>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</si>
  <si>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</si>
  <si>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</si>
  <si>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</si>
  <si>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</si>
  <si>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</si>
  <si>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</si>
  <si>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</si>
  <si>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</si>
  <si>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</si>
  <si>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</si>
  <si>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</si>
  <si>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</si>
  <si>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</si>
  <si>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</si>
  <si>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</si>
  <si>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</si>
  <si>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</si>
  <si>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</si>
  <si>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</si>
  <si>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</si>
  <si>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</si>
  <si>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</si>
  <si>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</si>
  <si>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</si>
  <si>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</si>
  <si>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</si>
  <si>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</si>
  <si>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</si>
  <si>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</si>
  <si>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</si>
  <si>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</si>
  <si>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</si>
  <si>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</si>
  <si>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</si>
  <si>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</si>
  <si>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</si>
  <si>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</si>
  <si>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</si>
  <si>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</si>
  <si>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</si>
  <si>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</si>
  <si>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</si>
  <si>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</si>
  <si>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</si>
  <si>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</si>
  <si>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</si>
  <si>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</si>
  <si>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</si>
  <si>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</si>
  <si>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</si>
  <si>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</si>
  <si>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</si>
  <si>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</si>
  <si>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</si>
  <si>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</si>
  <si>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</si>
  <si>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</si>
  <si>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</si>
  <si>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</si>
  <si>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</si>
  <si>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</si>
  <si>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</si>
  <si>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</si>
  <si>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</si>
  <si>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</si>
  <si>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</si>
  <si>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</si>
  <si>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</si>
  <si>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</si>
  <si>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</si>
  <si>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</si>
  <si>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</si>
  <si>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</si>
  <si>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</si>
  <si>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</si>
  <si>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</si>
  <si>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</si>
  <si>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</si>
  <si>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</si>
  <si>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</si>
  <si>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</si>
  <si>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</si>
  <si>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</si>
  <si>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</si>
  <si>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</si>
  <si>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</si>
  <si>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</si>
  <si>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</si>
  <si>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</si>
  <si>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</si>
  <si>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</si>
  <si>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</si>
  <si>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</si>
  <si>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</si>
  <si>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</si>
  <si>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</si>
  <si>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</si>
  <si>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</si>
  <si>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</si>
  <si>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</si>
  <si>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</si>
  <si>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</si>
  <si>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</si>
  <si>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</si>
  <si>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</si>
  <si>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</si>
  <si>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</si>
  <si>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</si>
  <si>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</si>
  <si>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</si>
  <si>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</si>
  <si>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</si>
  <si>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</si>
  <si>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</si>
  <si>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</si>
  <si>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</si>
  <si>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</si>
  <si>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</si>
  <si>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</si>
  <si>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</si>
  <si>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</si>
  <si>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</si>
  <si>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</si>
  <si>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</si>
  <si>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</si>
  <si>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</si>
  <si>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</si>
  <si>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</si>
  <si>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</si>
  <si>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</si>
  <si>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</si>
  <si>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</si>
  <si>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</si>
  <si>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</si>
  <si>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</si>
  <si>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</si>
  <si>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</si>
  <si>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</si>
  <si>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</si>
  <si>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</si>
  <si>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</si>
  <si>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</si>
  <si>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</si>
  <si>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</si>
  <si>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</si>
  <si>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</si>
  <si>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</si>
  <si>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</si>
  <si>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</si>
  <si>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</si>
  <si>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</si>
  <si>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</si>
  <si>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</si>
  <si>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</si>
  <si>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</si>
  <si>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</si>
  <si>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</si>
  <si>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</si>
  <si>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</si>
  <si>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</si>
  <si>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</si>
  <si>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</si>
  <si>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</si>
  <si>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</si>
  <si>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</si>
  <si>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</si>
  <si>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</si>
  <si>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</si>
  <si>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</si>
  <si>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</si>
  <si>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</si>
  <si>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</si>
  <si>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</si>
  <si>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</si>
  <si>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</si>
  <si>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</si>
  <si>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</si>
  <si>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</si>
  <si>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</si>
  <si>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</si>
  <si>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</si>
  <si>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</si>
  <si>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</si>
  <si>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</si>
  <si>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</si>
  <si>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</si>
  <si>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</si>
  <si>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</si>
  <si>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</si>
  <si>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</si>
  <si>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</si>
  <si>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</si>
  <si>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</si>
  <si>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</si>
  <si>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</si>
  <si>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</si>
  <si>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</si>
  <si>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</si>
  <si>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</si>
  <si>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</si>
  <si>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</si>
  <si>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</si>
  <si>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</si>
  <si>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</si>
  <si>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</si>
  <si>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</si>
  <si>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</si>
  <si>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</si>
  <si>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</si>
  <si>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</si>
  <si>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</si>
  <si>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</si>
  <si>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</si>
  <si>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</si>
  <si>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</si>
  <si>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</si>
  <si>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</si>
  <si>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</si>
  <si>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</si>
  <si>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</si>
  <si>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</si>
  <si>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</si>
  <si>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</si>
  <si>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</si>
  <si>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</si>
  <si>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</si>
  <si>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</si>
  <si>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</si>
  <si>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</si>
  <si>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</si>
  <si>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</si>
  <si>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</si>
  <si>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</si>
  <si>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</si>
  <si>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</si>
  <si>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</si>
  <si>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</si>
  <si>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</si>
  <si>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</si>
  <si>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</si>
  <si>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</si>
  <si>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</si>
  <si>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</si>
  <si>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</si>
  <si>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</si>
  <si>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</si>
  <si>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</si>
  <si>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</si>
  <si>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</si>
  <si>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</si>
  <si>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</si>
  <si>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</si>
  <si>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</si>
  <si>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</si>
  <si>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</si>
  <si>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</si>
  <si>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</si>
  <si>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</si>
  <si>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</si>
  <si>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</si>
  <si>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</si>
  <si>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</si>
  <si>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</si>
  <si>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</si>
  <si>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</si>
  <si>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</si>
  <si>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</si>
  <si>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</si>
  <si>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</si>
  <si>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</si>
  <si>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</si>
  <si>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</si>
  <si>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</si>
  <si>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</si>
  <si>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</si>
  <si>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</si>
  <si>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</si>
  <si>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</si>
  <si>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</si>
  <si>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</si>
  <si>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</si>
  <si>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</si>
  <si>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</si>
  <si>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</si>
  <si>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</si>
  <si>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</si>
  <si>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</si>
  <si>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</si>
  <si>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</si>
  <si>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</si>
  <si>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</si>
  <si>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</si>
  <si>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</si>
  <si>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</si>
  <si>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</si>
  <si>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</si>
  <si>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</si>
  <si>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</si>
  <si>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</si>
  <si>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</si>
  <si>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</si>
  <si>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</si>
  <si>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</si>
  <si>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</si>
  <si>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</si>
  <si>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</si>
  <si>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</si>
  <si>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</si>
  <si>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</si>
  <si>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</si>
  <si>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</si>
  <si>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</si>
  <si>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</si>
  <si>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</si>
  <si>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</si>
  <si>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</si>
  <si>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</si>
  <si>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</si>
  <si>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</si>
  <si>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</si>
  <si>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</si>
  <si>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</si>
  <si>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</si>
  <si>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</si>
  <si>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</si>
  <si>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</si>
  <si>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</si>
  <si>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</si>
  <si>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</si>
  <si>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</si>
  <si>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</si>
  <si>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</si>
  <si>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</si>
  <si>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</si>
  <si>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</si>
  <si>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</si>
  <si>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</si>
  <si>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</si>
  <si>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</si>
  <si>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</si>
  <si>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</si>
  <si>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</si>
  <si>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</si>
  <si>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</si>
  <si>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</si>
  <si>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</si>
  <si>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</si>
  <si>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</si>
  <si>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</si>
  <si>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</si>
  <si>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</si>
  <si>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</si>
  <si>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</si>
  <si>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</si>
  <si>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</si>
  <si>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</si>
  <si>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</si>
  <si>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</si>
  <si>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</si>
  <si>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</si>
  <si>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</si>
  <si>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</si>
  <si>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</si>
  <si>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</si>
  <si>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</si>
  <si>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</si>
  <si>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</si>
  <si>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</si>
  <si>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</si>
  <si>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</si>
  <si>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</si>
  <si>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</si>
  <si>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</si>
  <si>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</si>
  <si>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</si>
  <si>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</si>
  <si>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</si>
  <si>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</si>
  <si>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</si>
  <si>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</si>
  <si>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</si>
  <si>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</si>
  <si>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</si>
  <si>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</si>
  <si>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</si>
  <si>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</si>
  <si>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</si>
  <si>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</si>
  <si>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</si>
  <si>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</si>
  <si>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</si>
  <si>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</si>
  <si>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</si>
  <si>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</si>
  <si>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</si>
  <si>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</si>
  <si>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</si>
  <si>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</si>
  <si>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</si>
  <si>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</si>
  <si>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</si>
  <si>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</si>
  <si>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</si>
  <si>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</si>
  <si>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</si>
  <si>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</si>
  <si>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</si>
  <si>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</si>
  <si>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</si>
  <si>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</si>
  <si>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</si>
  <si>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</si>
  <si>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</si>
  <si>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</si>
  <si>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</si>
  <si>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</si>
  <si>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</si>
  <si>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</si>
  <si>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</si>
  <si>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</si>
  <si>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</si>
  <si>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</si>
  <si>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</si>
  <si>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</si>
  <si>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</si>
  <si>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</si>
  <si>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</si>
  <si>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</si>
  <si>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</si>
  <si>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</si>
  <si>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</si>
  <si>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</si>
  <si>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</si>
  <si>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</si>
  <si>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</si>
  <si>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</si>
  <si>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</si>
  <si>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</si>
  <si>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</si>
  <si>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</si>
  <si>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</si>
  <si>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</si>
  <si>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</si>
  <si>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</si>
  <si>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</si>
  <si>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</si>
  <si>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</si>
  <si>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</si>
  <si>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</si>
  <si>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</si>
  <si>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</si>
  <si>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</si>
  <si>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</si>
  <si>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</si>
  <si>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</si>
  <si>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</si>
  <si>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</si>
  <si>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</si>
  <si>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</si>
  <si>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</si>
  <si>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</si>
  <si>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</si>
  <si>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</si>
  <si>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</si>
  <si>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</si>
  <si>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</si>
  <si>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</si>
  <si>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</si>
  <si>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</si>
  <si>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</si>
  <si>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</si>
  <si>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</si>
  <si>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</si>
  <si>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</si>
  <si>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</si>
  <si>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</si>
  <si>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</si>
  <si>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</si>
  <si>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</si>
  <si>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</si>
  <si>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</si>
  <si>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</si>
  <si>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</si>
  <si>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</si>
  <si>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</si>
  <si>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</si>
  <si>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</si>
  <si>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</si>
  <si>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</si>
  <si>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</si>
  <si>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</si>
  <si>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</si>
  <si>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</si>
  <si>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</si>
  <si>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</si>
  <si>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</si>
  <si>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</si>
  <si>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</si>
  <si>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</si>
  <si>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</si>
  <si>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</si>
  <si>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</si>
  <si>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</si>
  <si>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</si>
  <si>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</si>
  <si>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</si>
  <si>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</si>
  <si>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</si>
  <si>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</si>
  <si>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</si>
  <si>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</si>
  <si>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</si>
  <si>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</si>
  <si>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</si>
  <si>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</si>
  <si>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</si>
  <si>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</si>
  <si>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</si>
  <si>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</si>
  <si>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</si>
  <si>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</si>
  <si>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</si>
  <si>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</si>
  <si>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</si>
  <si>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</si>
  <si>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</si>
  <si>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</si>
  <si>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</si>
  <si>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</si>
  <si>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</si>
  <si>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</si>
  <si>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</si>
  <si>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</si>
  <si>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</si>
  <si>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</si>
  <si>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</si>
  <si>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</si>
  <si>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</si>
  <si>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</si>
  <si>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</si>
  <si>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</si>
  <si>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</si>
  <si>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</si>
  <si>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</si>
  <si>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</si>
  <si>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</si>
  <si>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</si>
  <si>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</si>
  <si>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</si>
  <si>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</si>
  <si>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</si>
  <si>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</si>
  <si>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</si>
  <si>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</si>
  <si>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</si>
  <si>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</si>
  <si>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</si>
  <si>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</si>
  <si>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</si>
  <si>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</si>
  <si>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</si>
  <si>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</si>
  <si>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</si>
  <si>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</si>
  <si>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</si>
  <si>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</si>
  <si>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</si>
  <si>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</si>
  <si>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</si>
  <si>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</si>
  <si>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</si>
  <si>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</si>
  <si>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</si>
  <si>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</si>
  <si>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</si>
  <si>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</si>
  <si>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</si>
  <si>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</si>
  <si>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</si>
  <si>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</si>
  <si>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</si>
  <si>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</si>
  <si>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</si>
  <si>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</si>
  <si>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</si>
  <si>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</si>
  <si>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</si>
  <si>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</si>
  <si>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</si>
  <si>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</si>
  <si>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</si>
  <si>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</si>
  <si>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</si>
  <si>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</si>
  <si>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</si>
  <si>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</si>
  <si>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</si>
  <si>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</si>
  <si>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</si>
  <si>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</si>
  <si>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</si>
  <si>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</si>
  <si>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</si>
  <si>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</si>
  <si>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</si>
  <si>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</si>
  <si>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</si>
  <si>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</si>
  <si>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</si>
  <si>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</si>
  <si>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</si>
  <si>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</si>
  <si>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</si>
  <si>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</si>
  <si>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</si>
  <si>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</si>
  <si>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</si>
  <si>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</si>
  <si>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</si>
  <si>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</si>
  <si>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</si>
  <si>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</si>
  <si>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</si>
  <si>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</si>
  <si>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</si>
  <si>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</si>
  <si>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</si>
  <si>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</si>
  <si>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</si>
  <si>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</si>
  <si>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</si>
  <si>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</si>
  <si>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</si>
  <si>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</si>
  <si>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</si>
  <si>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</si>
  <si>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</si>
  <si>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</si>
  <si>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</si>
  <si>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</si>
  <si>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</si>
  <si>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</si>
  <si>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</si>
  <si>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</si>
  <si>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</si>
  <si>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</si>
  <si>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</si>
  <si>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</si>
  <si>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</si>
  <si>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</si>
  <si>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</si>
  <si>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</si>
  <si>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</si>
  <si>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</si>
  <si>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</si>
  <si>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</si>
  <si>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</si>
  <si>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</si>
  <si>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</si>
  <si>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</si>
  <si>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</si>
  <si>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</si>
  <si>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</si>
  <si>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</si>
  <si>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</si>
  <si>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</si>
  <si>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</si>
  <si>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</si>
  <si>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</si>
  <si>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</si>
  <si>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</si>
  <si>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</si>
  <si>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</si>
  <si>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</si>
  <si>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</si>
  <si>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</si>
  <si>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</si>
  <si>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</si>
  <si>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</si>
  <si>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</si>
  <si>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</si>
  <si>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</si>
  <si>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</si>
  <si>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</si>
  <si>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</si>
  <si>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</si>
  <si>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</si>
  <si>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</si>
  <si>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</si>
  <si>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</si>
  <si>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</si>
  <si>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</si>
  <si>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</si>
  <si>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</si>
  <si>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</si>
  <si>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</si>
  <si>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</si>
  <si>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</si>
  <si>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</si>
  <si>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</si>
  <si>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</si>
  <si>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</si>
  <si>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</si>
  <si>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</si>
  <si>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</si>
  <si>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</si>
  <si>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</si>
  <si>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</si>
  <si>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</si>
  <si>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</si>
  <si>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</si>
  <si>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</si>
  <si>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</si>
  <si>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</si>
  <si>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</si>
  <si>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</si>
  <si>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</si>
  <si>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</si>
  <si>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</si>
  <si>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</si>
  <si>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</si>
  <si>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</si>
  <si>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</si>
  <si>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</si>
  <si>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</si>
  <si>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</si>
  <si>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</si>
  <si>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</si>
  <si>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</si>
  <si>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</si>
  <si>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</si>
  <si>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</si>
  <si>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</si>
  <si>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</si>
  <si>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</si>
  <si>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</si>
  <si>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</si>
  <si>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</si>
  <si>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</si>
  <si>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</si>
  <si>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</si>
  <si>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</si>
  <si>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</si>
  <si>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</si>
  <si>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</si>
  <si>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</si>
  <si>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</si>
  <si>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</si>
  <si>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</si>
  <si>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</si>
  <si>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</si>
  <si>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</si>
  <si>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</si>
  <si>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</si>
  <si>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</si>
  <si>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</si>
  <si>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</si>
  <si>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</si>
  <si>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</si>
  <si>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</si>
  <si>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</si>
  <si>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</si>
  <si>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</si>
  <si>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</si>
  <si>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</si>
  <si>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</si>
  <si>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</si>
  <si>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</si>
  <si>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</si>
  <si>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</si>
  <si>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</si>
  <si>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</si>
  <si>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</si>
  <si>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</si>
  <si>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</si>
  <si>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</si>
  <si>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</si>
  <si>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</si>
  <si>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</si>
  <si>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</si>
  <si>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</si>
  <si>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</si>
  <si>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</si>
  <si>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</si>
  <si>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</si>
  <si>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</si>
  <si>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</si>
  <si>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</si>
  <si>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</si>
  <si>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</si>
  <si>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</si>
  <si>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</si>
  <si>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</si>
  <si>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</si>
  <si>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</si>
  <si>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</si>
  <si>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</si>
  <si>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</si>
  <si>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</si>
  <si>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</si>
  <si>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</si>
  <si>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</si>
  <si>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</si>
  <si>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</si>
  <si>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</si>
  <si>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</si>
  <si>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</si>
  <si>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</si>
  <si>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</si>
  <si>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</si>
  <si>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</si>
  <si>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</si>
  <si>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</si>
  <si>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</si>
  <si>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</si>
  <si>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</si>
  <si>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</si>
  <si>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</si>
  <si>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</si>
  <si>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</si>
  <si>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</si>
  <si>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</si>
  <si>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</si>
  <si>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</si>
  <si>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</si>
  <si>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</si>
  <si>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</si>
  <si>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</si>
  <si>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</si>
  <si>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</si>
  <si>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</si>
  <si>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</si>
  <si>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</si>
  <si>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</si>
  <si>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</si>
  <si>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</si>
  <si>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</si>
  <si>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</si>
  <si>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</si>
  <si>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</si>
  <si>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</si>
  <si>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</si>
  <si>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</si>
  <si>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</si>
  <si>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</si>
  <si>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</si>
  <si>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</si>
  <si>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</si>
  <si>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</si>
  <si>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</si>
  <si>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</si>
  <si>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</si>
  <si>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</si>
  <si>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</si>
  <si>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</si>
  <si>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</si>
  <si>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</si>
  <si>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</si>
  <si>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</si>
  <si>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</si>
  <si>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</si>
  <si>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</si>
  <si>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</si>
  <si>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</si>
  <si>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</si>
  <si>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</si>
  <si>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</si>
  <si>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</si>
  <si>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</si>
  <si>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</si>
  <si>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</si>
  <si>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</si>
  <si>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</si>
  <si>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</si>
  <si>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</si>
  <si>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</si>
  <si>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</si>
  <si>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</si>
  <si>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</si>
  <si>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</si>
  <si>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</si>
  <si>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</si>
  <si>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</si>
  <si>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</si>
  <si>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</si>
  <si>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</si>
  <si>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</si>
  <si>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</si>
  <si>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</si>
  <si>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</si>
  <si>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</si>
  <si>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</si>
  <si>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</si>
  <si>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</si>
  <si>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</si>
  <si>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</si>
  <si>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</si>
  <si>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</si>
  <si>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</si>
  <si>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</si>
  <si>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</si>
  <si>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</si>
  <si>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</si>
  <si>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</si>
  <si>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</si>
  <si>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</si>
  <si>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</si>
  <si>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</si>
  <si>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</si>
  <si>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</si>
  <si>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</si>
  <si>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</si>
  <si>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</si>
  <si>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</si>
  <si>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</si>
  <si>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</si>
  <si>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</si>
  <si>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</si>
  <si>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</si>
  <si>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</si>
  <si>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</si>
  <si>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</si>
  <si>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</si>
  <si>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</si>
  <si>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</si>
  <si>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</si>
  <si>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</si>
  <si>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</si>
  <si>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</si>
  <si>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</si>
  <si>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</si>
  <si>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</si>
  <si>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</si>
  <si>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</si>
  <si>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</si>
  <si>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</si>
  <si>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</si>
  <si>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</si>
  <si>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</si>
  <si>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</si>
  <si>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</si>
  <si>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</si>
  <si>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</si>
  <si>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</si>
  <si>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</si>
  <si>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</si>
  <si>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</si>
  <si>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</si>
  <si>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</si>
  <si>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</si>
  <si>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</si>
  <si>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</si>
  <si>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</si>
  <si>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</si>
  <si>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</si>
  <si>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</si>
  <si>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</si>
  <si>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</si>
  <si>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</si>
  <si>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</si>
  <si>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</si>
  <si>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</si>
  <si>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</si>
  <si>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</si>
  <si>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</si>
  <si>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</si>
  <si>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</si>
  <si>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</si>
  <si>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</si>
  <si>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</si>
  <si>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</si>
  <si>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</si>
  <si>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</si>
  <si>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</si>
  <si>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</si>
  <si>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</si>
  <si>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</si>
  <si>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</si>
  <si>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</si>
  <si>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</si>
  <si>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</si>
  <si>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</si>
  <si>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</si>
  <si>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</si>
  <si>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</si>
  <si>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</si>
  <si>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</si>
  <si>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</si>
  <si>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</si>
  <si>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</si>
  <si>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</si>
  <si>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</si>
  <si>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</si>
  <si>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</si>
  <si>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</si>
  <si>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</si>
  <si>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</si>
  <si>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</si>
  <si>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</si>
  <si>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</si>
  <si>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</si>
  <si>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</si>
  <si>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</si>
  <si>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</si>
  <si>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</si>
  <si>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</si>
  <si>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</si>
  <si>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</si>
  <si>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</si>
  <si>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</si>
  <si>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</si>
  <si>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</si>
  <si>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</si>
  <si>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</si>
  <si>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</si>
  <si>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</si>
  <si>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</si>
  <si>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</si>
  <si>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</si>
  <si>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</si>
  <si>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</si>
  <si>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</si>
  <si>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</si>
  <si>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</si>
  <si>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</si>
  <si>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</si>
  <si>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</si>
  <si>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</si>
  <si>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</si>
  <si>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</si>
  <si>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</si>
  <si>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</si>
  <si>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</si>
  <si>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</si>
  <si>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</si>
  <si>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</si>
  <si>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</si>
  <si>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</si>
  <si>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</si>
  <si>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</si>
  <si>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</si>
  <si>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</si>
  <si>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</si>
  <si>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</si>
  <si>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</si>
  <si>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</si>
  <si>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</si>
  <si>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</si>
  <si>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</si>
  <si>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</si>
  <si>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</si>
  <si>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</si>
  <si>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</si>
  <si>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</si>
  <si>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</si>
  <si>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</si>
  <si>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</si>
  <si>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</si>
  <si>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</si>
  <si>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</si>
  <si>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</si>
  <si>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</si>
  <si>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</si>
  <si>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</si>
  <si>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</si>
  <si>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</si>
  <si>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</si>
  <si>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</si>
  <si>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</si>
  <si>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</si>
  <si>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</si>
  <si>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</si>
  <si>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</si>
  <si>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</si>
  <si>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</si>
  <si>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</si>
  <si>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</si>
  <si>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</si>
  <si>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</si>
  <si>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</si>
  <si>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</si>
  <si>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</si>
  <si>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</si>
  <si>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</si>
  <si>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</si>
  <si>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</si>
  <si>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</si>
  <si>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</si>
  <si>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</si>
  <si>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</si>
  <si>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</si>
  <si>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</si>
  <si>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</si>
  <si>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</si>
  <si>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</si>
  <si>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</si>
  <si>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</si>
  <si>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</si>
  <si>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</si>
  <si>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</si>
  <si>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</si>
  <si>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</si>
  <si>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</si>
  <si>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</si>
  <si>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</si>
  <si>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</si>
  <si>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</si>
  <si>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</si>
  <si>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</si>
  <si>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</si>
  <si>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</si>
  <si>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</si>
  <si>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</si>
  <si>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</si>
  <si>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</si>
  <si>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</si>
  <si>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</si>
  <si>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</si>
  <si>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</si>
  <si>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</si>
  <si>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</si>
  <si>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</si>
  <si>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</si>
  <si>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</si>
  <si>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</si>
  <si>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</si>
  <si>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</si>
  <si>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</si>
  <si>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</si>
  <si>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</si>
  <si>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</si>
  <si>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</si>
  <si>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</si>
  <si>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</si>
  <si>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</si>
  <si>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</si>
  <si>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</si>
  <si>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</si>
  <si>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</si>
  <si>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</si>
  <si>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</si>
  <si>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</si>
  <si>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</si>
  <si>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</si>
  <si>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</si>
  <si>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</si>
  <si>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</si>
  <si>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</si>
  <si>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</si>
  <si>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</si>
  <si>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</si>
  <si>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</si>
  <si>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</si>
  <si>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</si>
  <si>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</si>
  <si>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</si>
  <si>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</si>
  <si>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</si>
  <si>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</si>
  <si>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</si>
  <si>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</si>
  <si>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</si>
  <si>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</si>
  <si>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</si>
  <si>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</si>
  <si>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</si>
  <si>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</si>
  <si>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</si>
  <si>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</si>
  <si>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</si>
  <si>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</si>
  <si>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</si>
  <si>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</si>
  <si>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</si>
  <si>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</si>
  <si>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</si>
  <si>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</si>
  <si>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</si>
  <si>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</si>
  <si>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</si>
  <si>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</si>
  <si>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</si>
  <si>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</si>
  <si>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</si>
  <si>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</si>
  <si>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</si>
  <si>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</si>
  <si>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</si>
  <si>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</si>
  <si>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</si>
  <si>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</si>
  <si>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</si>
  <si>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</si>
  <si>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</si>
  <si>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</si>
  <si>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</si>
  <si>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</si>
  <si>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</si>
  <si>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</si>
  <si>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</si>
  <si>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</si>
  <si>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</si>
  <si>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</si>
  <si>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</si>
  <si>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</si>
  <si>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</si>
  <si>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</si>
  <si>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</si>
  <si>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</si>
  <si>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</si>
  <si>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</si>
  <si>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</si>
  <si>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</si>
  <si>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</si>
  <si>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</si>
  <si>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</si>
  <si>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</si>
  <si>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</si>
  <si>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</si>
  <si>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</si>
  <si>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</si>
  <si>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</si>
  <si>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</si>
  <si>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</si>
  <si>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</si>
  <si>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</si>
  <si>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</si>
  <si>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</si>
  <si>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</si>
  <si>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</si>
  <si>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</si>
  <si>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</si>
  <si>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</si>
  <si>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</si>
  <si>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</si>
  <si>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</si>
  <si>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</si>
  <si>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</si>
  <si>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</si>
  <si>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</si>
  <si>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</si>
  <si>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</si>
  <si>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</si>
  <si>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</si>
  <si>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</si>
  <si>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</si>
  <si>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</si>
  <si>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</si>
  <si>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</si>
  <si>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</si>
  <si>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</si>
  <si>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</si>
  <si>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</si>
  <si>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</si>
  <si>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</si>
  <si>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</si>
  <si>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</si>
  <si>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</si>
  <si>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</si>
  <si>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</si>
  <si>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</si>
  <si>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</si>
  <si>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</si>
  <si>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</si>
  <si>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</si>
  <si>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</si>
  <si>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</si>
  <si>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</si>
  <si>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</si>
  <si>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</si>
  <si>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</si>
  <si>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</si>
  <si>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</si>
  <si>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</si>
  <si>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</si>
  <si>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</si>
  <si>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</si>
  <si>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</si>
  <si>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</si>
  <si>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</si>
  <si>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</si>
  <si>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</si>
  <si>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</si>
  <si>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</si>
  <si>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</si>
  <si>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</si>
  <si>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</si>
  <si>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</si>
  <si>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</si>
  <si>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</si>
  <si>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</si>
  <si>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</si>
  <si>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</si>
  <si>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</si>
  <si>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</si>
  <si>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</si>
  <si>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</si>
  <si>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</si>
  <si>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</si>
  <si>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</si>
  <si>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</si>
  <si>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</si>
  <si>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</si>
  <si>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</si>
  <si>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</si>
  <si>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</si>
  <si>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</si>
  <si>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</si>
  <si>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</si>
  <si>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</si>
  <si>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</si>
  <si>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</si>
  <si>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</si>
  <si>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</si>
  <si>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</si>
  <si>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</si>
  <si>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</si>
  <si>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</si>
  <si>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</si>
  <si>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</si>
  <si>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</si>
  <si>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</si>
  <si>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</si>
  <si>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</si>
  <si>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</si>
  <si>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</si>
  <si>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</si>
  <si>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</si>
  <si>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</si>
  <si>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</si>
  <si>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</si>
  <si>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</si>
  <si>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</si>
  <si>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</si>
  <si>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</si>
  <si>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</si>
  <si>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</si>
  <si>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</si>
  <si>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</si>
  <si>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</si>
  <si>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</si>
  <si>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</si>
  <si>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</si>
  <si>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</si>
  <si>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</si>
  <si>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</si>
  <si>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</si>
  <si>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</si>
  <si>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</si>
  <si>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</si>
  <si>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</si>
  <si>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</si>
  <si>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</si>
  <si>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</si>
  <si>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</si>
  <si>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</si>
  <si>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</si>
  <si>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</si>
  <si>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</si>
  <si>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</si>
  <si>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</si>
  <si>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</si>
  <si>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</si>
  <si>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</si>
  <si>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</si>
  <si>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</si>
  <si>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</si>
  <si>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</si>
  <si>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</si>
  <si>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</si>
  <si>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</si>
  <si>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</si>
  <si>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</si>
  <si>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</si>
  <si>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</si>
  <si>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</si>
  <si>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</si>
  <si>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</si>
  <si>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</si>
  <si>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</si>
  <si>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</si>
  <si>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</si>
  <si>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</si>
  <si>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</si>
  <si>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</si>
  <si>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</si>
  <si>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</si>
  <si>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</si>
  <si>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</si>
  <si>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</si>
  <si>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</si>
  <si>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</si>
  <si>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</si>
  <si>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</si>
  <si>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</si>
  <si>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</si>
  <si>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</si>
  <si>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</si>
  <si>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</si>
  <si>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</si>
  <si>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</si>
  <si>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</si>
  <si>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</si>
  <si>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</si>
  <si>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</si>
  <si>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</si>
  <si>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</si>
  <si>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</si>
  <si>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</si>
  <si>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</si>
  <si>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</si>
  <si>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</si>
  <si>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</si>
  <si>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</si>
  <si>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</si>
  <si>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</si>
  <si>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</si>
  <si>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</si>
  <si>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</si>
  <si>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</si>
  <si>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</si>
  <si>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</si>
  <si>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</si>
  <si>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</si>
  <si>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</si>
  <si>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</si>
  <si>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</si>
  <si>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</si>
  <si>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</si>
  <si>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</si>
  <si>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</si>
  <si>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</si>
  <si>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</si>
  <si>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</si>
  <si>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</si>
  <si>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</si>
  <si>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</si>
  <si>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</si>
  <si>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</si>
  <si>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</si>
  <si>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</si>
  <si>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</si>
  <si>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</si>
  <si>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</si>
  <si>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</si>
  <si>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</si>
  <si>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</si>
  <si>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</si>
  <si>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</si>
  <si>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</si>
  <si>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</si>
  <si>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</si>
  <si>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</si>
  <si>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</si>
  <si>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</si>
  <si>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</si>
  <si>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</si>
  <si>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</si>
  <si>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</si>
  <si>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</si>
  <si>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</si>
  <si>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</si>
  <si>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</si>
  <si>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</si>
  <si>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</si>
  <si>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</si>
  <si>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</si>
  <si>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</si>
  <si>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</si>
  <si>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</si>
  <si>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</si>
  <si>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</si>
  <si>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</si>
  <si>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</si>
  <si>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</si>
  <si>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</si>
  <si>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</si>
  <si>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</si>
  <si>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</si>
  <si>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</si>
  <si>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</si>
  <si>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</si>
  <si>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</si>
  <si>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</si>
  <si>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</si>
  <si>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</si>
  <si>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</si>
  <si>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</si>
  <si>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</si>
  <si>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</si>
  <si>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</si>
  <si>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</si>
  <si>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</si>
  <si>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</si>
  <si>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</si>
  <si>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</si>
  <si>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</si>
  <si>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</si>
  <si>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</si>
  <si>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</si>
  <si>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</si>
  <si>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</si>
  <si>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</si>
  <si>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</si>
  <si>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</si>
  <si>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</si>
  <si>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</si>
  <si>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</si>
  <si>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</si>
  <si>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</si>
  <si>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</si>
  <si>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</si>
  <si>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</si>
  <si>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</si>
  <si>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</si>
  <si>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</si>
  <si>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</si>
  <si>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</si>
  <si>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</si>
  <si>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</si>
  <si>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</si>
  <si>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</si>
  <si>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</si>
  <si>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</si>
  <si>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</si>
  <si>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</si>
  <si>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</si>
  <si>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</si>
  <si>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</si>
  <si>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</si>
  <si>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</si>
  <si>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</si>
  <si>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</si>
  <si>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</si>
  <si>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</si>
  <si>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</si>
  <si>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</si>
  <si>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</si>
  <si>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</si>
  <si>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</si>
  <si>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</si>
  <si>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</si>
  <si>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</si>
  <si>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</si>
  <si>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</si>
  <si>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</si>
  <si>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</si>
  <si>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</si>
  <si>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</si>
  <si>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</si>
  <si>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</si>
  <si>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</si>
  <si>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</si>
  <si>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</si>
  <si>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</si>
  <si>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</si>
  <si>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</si>
  <si>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</si>
  <si>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</si>
  <si>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</si>
  <si>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</si>
  <si>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</si>
  <si>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</si>
  <si>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</si>
  <si>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</si>
  <si>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</si>
  <si>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</si>
  <si>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</si>
  <si>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</si>
  <si>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</si>
  <si>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</si>
  <si>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</si>
  <si>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</si>
  <si>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</si>
  <si>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</si>
  <si>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</si>
  <si>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</si>
  <si>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</si>
  <si>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</si>
  <si>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</si>
  <si>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</si>
  <si>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</si>
  <si>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</si>
  <si>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</si>
  <si>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</si>
  <si>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</si>
  <si>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</si>
  <si>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</si>
  <si>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</si>
  <si>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</si>
  <si>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</si>
  <si>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</si>
  <si>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</si>
  <si>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</si>
  <si>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</si>
  <si>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</si>
  <si>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</si>
  <si>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</si>
  <si>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</si>
  <si>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</si>
  <si>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</si>
  <si>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</si>
  <si>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</si>
  <si>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</si>
  <si>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</si>
  <si>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</si>
  <si>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</si>
  <si>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</si>
  <si>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</si>
  <si>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</si>
  <si>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</si>
  <si>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</si>
  <si>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</si>
  <si>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</si>
  <si>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</si>
  <si>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</si>
  <si>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</si>
  <si>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</si>
  <si>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</si>
  <si>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</si>
  <si>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</si>
  <si>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</si>
  <si>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</si>
  <si>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</si>
  <si>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</si>
  <si>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</si>
  <si>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</si>
  <si>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</si>
  <si>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</si>
  <si>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</si>
  <si>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</si>
  <si>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</si>
  <si>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</si>
  <si>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</si>
  <si>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</si>
  <si>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</si>
  <si>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</si>
  <si>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</si>
  <si>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</si>
  <si>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</si>
  <si>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</si>
  <si>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</si>
  <si>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</si>
  <si>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</si>
  <si>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</si>
  <si>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</si>
  <si>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</si>
  <si>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</si>
  <si>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</si>
  <si>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</si>
  <si>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</si>
  <si>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</si>
  <si>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</si>
  <si>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</si>
  <si>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</si>
  <si>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</si>
  <si>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</si>
  <si>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</si>
  <si>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</si>
  <si>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</si>
  <si>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</si>
  <si>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</si>
  <si>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</si>
  <si>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</si>
  <si>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</si>
  <si>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</si>
  <si>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</si>
  <si>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</si>
  <si>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</si>
  <si>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</si>
  <si>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</si>
  <si>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</si>
  <si>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</si>
  <si>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</si>
  <si>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</si>
  <si>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</si>
  <si>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</si>
  <si>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</si>
  <si>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</si>
  <si>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</si>
  <si>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</si>
  <si>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</si>
  <si>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</si>
  <si>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</si>
  <si>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</si>
  <si>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</si>
  <si>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</si>
  <si>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</si>
  <si>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</si>
  <si>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</si>
  <si>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</si>
  <si>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</si>
  <si>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</si>
  <si>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</si>
  <si>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</si>
  <si>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</si>
  <si>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</si>
  <si>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</si>
  <si>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</si>
  <si>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</si>
  <si>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</si>
  <si>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</si>
  <si>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</si>
  <si>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</si>
  <si>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</si>
  <si>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</si>
  <si>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</si>
  <si>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</si>
  <si>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</si>
  <si>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</si>
  <si>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</si>
  <si>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</si>
  <si>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</si>
  <si>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</si>
  <si>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</si>
  <si>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</si>
  <si>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</si>
  <si>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</si>
  <si>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</si>
  <si>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</si>
  <si>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</si>
  <si>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</si>
  <si>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</si>
  <si>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</si>
  <si>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</si>
  <si>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</si>
  <si>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</si>
  <si>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</si>
  <si>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</si>
  <si>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</si>
  <si>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</si>
  <si>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</si>
  <si>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</si>
  <si>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</si>
  <si>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</si>
  <si>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</si>
  <si>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</si>
  <si>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</si>
  <si>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</si>
  <si>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</si>
  <si>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</si>
  <si>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</si>
  <si>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</si>
  <si>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</si>
  <si>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</si>
  <si>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</si>
  <si>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</si>
  <si>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</si>
  <si>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</si>
  <si>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</si>
  <si>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</si>
  <si>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</si>
  <si>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</si>
  <si>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</si>
  <si>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</si>
  <si>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</si>
  <si>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</si>
  <si>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</si>
  <si>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</si>
  <si>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</si>
  <si>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</si>
  <si>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</si>
  <si>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</si>
  <si>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</si>
  <si>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</si>
  <si>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</si>
  <si>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</si>
  <si>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</si>
  <si>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</si>
  <si>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</si>
  <si>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</si>
  <si>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</si>
  <si>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</si>
  <si>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</si>
  <si>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</si>
  <si>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</si>
  <si>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</si>
  <si>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</si>
  <si>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</si>
  <si>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</si>
  <si>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</si>
  <si>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</si>
  <si>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</si>
  <si>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</si>
  <si>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</si>
  <si>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</si>
  <si>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</si>
  <si>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</si>
  <si>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</si>
  <si>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</si>
  <si>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</si>
  <si>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</si>
  <si>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</si>
  <si>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</si>
  <si>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</si>
  <si>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</si>
  <si>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</si>
  <si>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</si>
  <si>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</si>
  <si>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</si>
  <si>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</si>
  <si>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</si>
  <si>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</si>
  <si>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</si>
  <si>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</si>
  <si>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</si>
  <si>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</si>
  <si>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</si>
  <si>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</si>
  <si>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</si>
  <si>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</si>
  <si>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</si>
  <si>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</si>
  <si>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</si>
  <si>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</si>
  <si>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</si>
  <si>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</si>
  <si>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</si>
  <si>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</si>
  <si>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</si>
  <si>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</si>
  <si>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</si>
  <si>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</si>
  <si>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</si>
  <si>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</si>
  <si>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</si>
  <si>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</si>
  <si>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</si>
  <si>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</si>
  <si>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</si>
  <si>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</si>
  <si>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</si>
  <si>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</si>
  <si>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</si>
  <si>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</si>
  <si>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</si>
  <si>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</si>
  <si>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</si>
  <si>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</si>
  <si>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</si>
  <si>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</si>
  <si>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</si>
  <si>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</si>
  <si>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</si>
  <si>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</si>
  <si>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</si>
  <si>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</si>
  <si>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</si>
  <si>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</si>
  <si>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</si>
  <si>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</si>
  <si>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</si>
  <si>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</si>
  <si>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</si>
  <si>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</si>
  <si>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</si>
  <si>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</si>
  <si>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</si>
  <si>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</si>
  <si>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</si>
  <si>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</si>
  <si>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</si>
  <si>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</si>
  <si>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</si>
  <si>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</si>
  <si>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</si>
  <si>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</si>
  <si>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</si>
  <si>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</si>
  <si>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</si>
  <si>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</si>
  <si>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</si>
  <si>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</si>
  <si>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</si>
  <si>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</si>
  <si>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</si>
  <si>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</si>
  <si>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</si>
  <si>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</si>
  <si>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</si>
  <si>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</si>
  <si>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</si>
  <si>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</si>
  <si>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</si>
  <si>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</si>
  <si>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</si>
  <si>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</si>
  <si>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</si>
  <si>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</si>
  <si>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</si>
  <si>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</si>
  <si>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</si>
  <si>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</si>
  <si>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</si>
  <si>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</si>
  <si>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</si>
  <si>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</si>
  <si>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</si>
  <si>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</si>
  <si>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</si>
  <si>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</si>
  <si>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</si>
  <si>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</si>
  <si>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</si>
  <si>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</si>
  <si>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</si>
  <si>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</si>
  <si>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</si>
  <si>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</si>
  <si>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</si>
  <si>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</si>
  <si>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</si>
  <si>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</si>
  <si>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</si>
  <si>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</si>
  <si>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</si>
  <si>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</si>
  <si>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</si>
  <si>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</si>
  <si>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</si>
  <si>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</si>
  <si>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</si>
  <si>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</si>
  <si>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</si>
  <si>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</si>
  <si>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</si>
  <si>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</si>
  <si>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</si>
  <si>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</si>
  <si>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</si>
  <si>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</si>
  <si>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</si>
  <si>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</si>
  <si>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</si>
  <si>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</si>
  <si>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</si>
  <si>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</si>
  <si>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</si>
  <si>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</si>
  <si>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</si>
  <si>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</si>
  <si>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</si>
  <si>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</si>
  <si>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</si>
  <si>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</si>
  <si>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</si>
  <si>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</si>
  <si>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</si>
  <si>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</si>
  <si>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</si>
  <si>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</si>
  <si>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</si>
  <si>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</si>
  <si>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</si>
  <si>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</si>
  <si>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</si>
  <si>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</si>
  <si>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</si>
  <si>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</si>
  <si>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</si>
  <si>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</si>
  <si>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</si>
  <si>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</si>
  <si>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</si>
  <si>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</si>
  <si>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</si>
  <si>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</si>
  <si>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</si>
  <si>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</si>
  <si>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</si>
  <si>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</si>
  <si>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</si>
  <si>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</si>
  <si>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</si>
  <si>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</si>
  <si>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</si>
  <si>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</si>
  <si>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</si>
  <si>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</si>
  <si>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</si>
  <si>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</si>
  <si>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</si>
  <si>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</si>
  <si>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</si>
  <si>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</si>
  <si>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</si>
  <si>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</si>
  <si>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</si>
  <si>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</si>
  <si>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</si>
  <si>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</si>
  <si>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</si>
  <si>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</si>
  <si>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</si>
  <si>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</si>
  <si>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</si>
  <si>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</si>
  <si>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</si>
  <si>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</si>
  <si>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</si>
  <si>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</si>
  <si>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</si>
  <si>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</si>
  <si>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</si>
  <si>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</si>
  <si>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</si>
  <si>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</si>
  <si>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</si>
  <si>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</si>
  <si>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</si>
  <si>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</si>
  <si>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</si>
  <si>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</si>
  <si>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</si>
  <si>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</si>
  <si>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</si>
  <si>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</si>
  <si>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</si>
  <si>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</si>
  <si>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</si>
  <si>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</si>
  <si>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</si>
  <si>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</si>
  <si>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</si>
  <si>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</si>
  <si>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</si>
  <si>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</si>
  <si>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</si>
  <si>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</si>
  <si>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</si>
  <si>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</si>
  <si>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</si>
  <si>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</si>
  <si>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</si>
  <si>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</si>
  <si>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</si>
  <si>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</si>
  <si>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</si>
  <si>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</si>
  <si>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</si>
  <si>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</si>
  <si>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</si>
  <si>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</si>
  <si>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</si>
  <si>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</si>
  <si>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</si>
  <si>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</si>
  <si>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</si>
  <si>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</si>
  <si>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</si>
  <si>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</si>
  <si>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</si>
  <si>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</si>
  <si>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</si>
  <si>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</si>
  <si>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</si>
  <si>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</si>
  <si>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</si>
  <si>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</si>
  <si>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</si>
  <si>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</si>
  <si>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</si>
  <si>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</si>
  <si>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</si>
  <si>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</si>
  <si>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</si>
  <si>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</si>
  <si>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</si>
  <si>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</si>
  <si>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</si>
  <si>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</si>
  <si>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</si>
  <si>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</si>
  <si>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</si>
  <si>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</si>
  <si>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</si>
  <si>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</si>
  <si>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</si>
  <si>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</si>
  <si>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</si>
  <si>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</si>
  <si>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</si>
  <si>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</si>
  <si>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</si>
  <si>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</si>
  <si>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</si>
  <si>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</si>
  <si>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</si>
  <si>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</si>
  <si>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</si>
  <si>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</si>
  <si>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</si>
  <si>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</si>
  <si>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</si>
  <si>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</si>
  <si>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</si>
  <si>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</si>
  <si>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</si>
  <si>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</si>
  <si>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</si>
  <si>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</si>
  <si>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</si>
  <si>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</si>
  <si>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</si>
  <si>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</si>
  <si>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</si>
  <si>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</si>
  <si>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</si>
  <si>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</si>
  <si>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</si>
  <si>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</si>
  <si>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</si>
  <si>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</si>
  <si>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</si>
  <si>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</si>
  <si>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</si>
  <si>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</si>
  <si>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</si>
  <si>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</si>
  <si>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</si>
  <si>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</si>
  <si>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</si>
  <si>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</si>
  <si>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</si>
  <si>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</si>
  <si>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</si>
  <si>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</si>
  <si>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</si>
  <si>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</si>
  <si>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</si>
  <si>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</si>
  <si>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</si>
  <si>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</si>
  <si>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</si>
  <si>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</si>
  <si>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</si>
  <si>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</si>
  <si>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</si>
  <si>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</si>
  <si>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</si>
  <si>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</si>
  <si>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</si>
  <si>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</si>
  <si>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</si>
  <si>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</si>
  <si>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</si>
  <si>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</si>
  <si>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</si>
  <si>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</si>
  <si>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</si>
  <si>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</si>
  <si>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</si>
  <si>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</si>
  <si>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</si>
  <si>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</si>
  <si>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</si>
  <si>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</si>
  <si>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</si>
  <si>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</si>
  <si>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</si>
  <si>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</si>
  <si>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</si>
  <si>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</si>
  <si>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</si>
  <si>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</si>
  <si>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</si>
  <si>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</si>
  <si>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</si>
  <si>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</si>
  <si>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</si>
  <si>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</si>
  <si>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</si>
  <si>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</si>
  <si>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</si>
  <si>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</si>
  <si>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</si>
  <si>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</si>
  <si>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</si>
  <si>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</si>
  <si>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</si>
  <si>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</si>
  <si>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</si>
  <si>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</si>
  <si>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</si>
  <si>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</si>
  <si>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</si>
  <si>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</si>
  <si>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</si>
  <si>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</si>
  <si>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</si>
  <si>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</si>
  <si>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</si>
  <si>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</si>
  <si>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</si>
  <si>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</si>
  <si>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</si>
  <si>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</si>
  <si>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</si>
  <si>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</si>
  <si>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</si>
  <si>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</si>
  <si>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</si>
  <si>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</si>
  <si>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</si>
  <si>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</si>
  <si>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</si>
  <si>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</si>
  <si>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</si>
  <si>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</si>
  <si>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</si>
  <si>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</si>
  <si>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</si>
  <si>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</si>
  <si>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</si>
  <si>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</si>
  <si>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</si>
  <si>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</si>
  <si>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</si>
  <si>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</si>
  <si>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</si>
  <si>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</si>
  <si>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</si>
  <si>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</si>
  <si>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</si>
  <si>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</si>
  <si>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</si>
  <si>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</si>
  <si>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</si>
  <si>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</si>
  <si>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</si>
  <si>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</si>
  <si>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</si>
  <si>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</si>
  <si>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</si>
  <si>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</si>
  <si>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</si>
  <si>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</si>
  <si>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</si>
  <si>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</si>
  <si>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</si>
  <si>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</si>
  <si>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</si>
  <si>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</si>
  <si>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</si>
  <si>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</si>
  <si>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</si>
  <si>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</si>
  <si>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</si>
  <si>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</si>
  <si>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</si>
  <si>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</si>
  <si>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</si>
  <si>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</si>
  <si>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</si>
  <si>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</si>
  <si>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</si>
  <si>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</si>
  <si>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</si>
  <si>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</si>
  <si>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</si>
  <si>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</si>
  <si>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</si>
  <si>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</si>
  <si>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</si>
  <si>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</si>
  <si>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</si>
  <si>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</si>
  <si>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</si>
  <si>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</si>
  <si>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</si>
  <si>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</si>
  <si>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</si>
  <si>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</si>
  <si>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</si>
  <si>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</si>
  <si>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</si>
  <si>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</si>
  <si>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</si>
  <si>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</si>
  <si>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</si>
  <si>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</si>
  <si>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</si>
  <si>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</si>
  <si>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</si>
  <si>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</si>
  <si>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</si>
  <si>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</si>
  <si>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</si>
  <si>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</si>
  <si>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</si>
  <si>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</si>
  <si>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</si>
  <si>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</si>
  <si>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</si>
  <si>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</si>
  <si>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</si>
  <si>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</si>
  <si>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</si>
  <si>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</si>
  <si>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</si>
  <si>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</si>
  <si>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</si>
  <si>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</si>
  <si>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</si>
  <si>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</si>
  <si>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</si>
  <si>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</si>
  <si>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</si>
  <si>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</si>
  <si>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</si>
  <si>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</si>
  <si>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</si>
  <si>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</si>
  <si>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</si>
  <si>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</si>
  <si>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</si>
  <si>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</si>
  <si>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</si>
  <si>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</si>
  <si>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</si>
  <si>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</si>
  <si>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</si>
  <si>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</si>
  <si>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</si>
  <si>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</si>
  <si>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</si>
  <si>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</si>
  <si>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</si>
  <si>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</si>
  <si>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</si>
  <si>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</si>
  <si>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</si>
  <si>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</si>
  <si>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</si>
  <si>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</si>
  <si>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</si>
  <si>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</si>
  <si>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</si>
  <si>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</si>
  <si>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</si>
  <si>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</si>
  <si>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</si>
  <si>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</si>
  <si>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</si>
  <si>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</si>
  <si>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</si>
  <si>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</si>
  <si>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</si>
  <si>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</si>
  <si>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</si>
  <si>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</si>
  <si>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</si>
  <si>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</si>
  <si>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</si>
  <si>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</si>
  <si>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</si>
  <si>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</si>
  <si>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</si>
  <si>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</si>
  <si>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</si>
  <si>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</si>
  <si>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</si>
  <si>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</si>
  <si>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</si>
  <si>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</si>
  <si>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</si>
  <si>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</si>
  <si>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</si>
  <si>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</si>
  <si>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</si>
  <si>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</si>
  <si>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</si>
  <si>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</si>
  <si>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</si>
  <si>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</si>
  <si>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</si>
  <si>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</si>
  <si>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</si>
  <si>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</si>
  <si>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</si>
  <si>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</si>
  <si>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</si>
  <si>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</si>
  <si>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</si>
  <si>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</si>
  <si>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</si>
  <si>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</si>
  <si>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</si>
  <si>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</si>
  <si>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</si>
  <si>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</si>
  <si>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</si>
  <si>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</si>
  <si>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</si>
  <si>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</si>
  <si>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</si>
  <si>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</si>
  <si>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</si>
  <si>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</si>
  <si>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</si>
  <si>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</si>
  <si>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</si>
  <si>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</si>
  <si>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</si>
  <si>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</si>
  <si>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</si>
  <si>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</si>
  <si>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</si>
  <si>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</si>
  <si>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</si>
  <si>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</si>
  <si>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</si>
  <si>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</si>
  <si>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</si>
  <si>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</si>
  <si>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</si>
  <si>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</si>
  <si>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</si>
  <si>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</si>
  <si>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</si>
  <si>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</si>
  <si>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</si>
  <si>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</si>
  <si>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</si>
  <si>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</si>
  <si>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</si>
  <si>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</si>
  <si>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</si>
  <si>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</si>
  <si>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</si>
  <si>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</si>
  <si>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</si>
  <si>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</si>
  <si>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</si>
  <si>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</si>
  <si>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</si>
  <si>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</si>
  <si>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</si>
  <si>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</si>
  <si>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</si>
  <si>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</si>
  <si>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</si>
  <si>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</si>
  <si>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</si>
  <si>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</si>
  <si>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</si>
  <si>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</si>
  <si>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</si>
  <si>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</si>
  <si>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</si>
  <si>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</si>
  <si>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</si>
  <si>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</si>
  <si>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</si>
  <si>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</si>
  <si>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</si>
  <si>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</si>
  <si>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</si>
  <si>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</si>
  <si>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</si>
  <si>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</si>
  <si>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</si>
  <si>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</si>
  <si>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</si>
  <si>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</si>
  <si>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</si>
  <si>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</si>
  <si>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</si>
  <si>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</si>
  <si>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</si>
  <si>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</si>
  <si>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</si>
  <si>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</si>
  <si>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</si>
  <si>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</si>
  <si>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</si>
  <si>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</si>
  <si>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</si>
  <si>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</si>
  <si>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</si>
  <si>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</si>
  <si>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</si>
  <si>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</si>
  <si>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</si>
  <si>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</si>
  <si>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</si>
  <si>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</si>
  <si>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</si>
  <si>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</si>
  <si>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</si>
  <si>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</si>
  <si>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</si>
  <si>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</si>
  <si>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</si>
  <si>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</si>
  <si>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</si>
  <si>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</si>
  <si>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</si>
  <si>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</si>
  <si>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</si>
  <si>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</si>
  <si>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</si>
  <si>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</si>
  <si>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</si>
  <si>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</si>
  <si>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</si>
  <si>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</si>
  <si>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</si>
  <si>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</si>
  <si>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</si>
  <si>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</si>
  <si>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</si>
  <si>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</si>
  <si>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</si>
  <si>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</si>
  <si>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</si>
  <si>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</si>
  <si>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</si>
  <si>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</si>
  <si>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</si>
  <si>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</si>
  <si>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</si>
  <si>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</si>
  <si>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</si>
  <si>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</si>
  <si>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</si>
  <si>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</si>
  <si>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</si>
  <si>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</si>
  <si>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</si>
  <si>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</si>
  <si>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</si>
  <si>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</si>
  <si>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</si>
  <si>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</si>
  <si>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</si>
  <si>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</si>
  <si>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</si>
  <si>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</si>
  <si>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</si>
  <si>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</si>
  <si>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</si>
  <si>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</si>
  <si>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</si>
  <si>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</si>
  <si>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</si>
  <si>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</si>
  <si>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</si>
  <si>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</si>
  <si>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</si>
  <si>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</si>
  <si>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</si>
  <si>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</si>
  <si>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</si>
  <si>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</si>
  <si>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</si>
  <si>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</si>
  <si>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</si>
  <si>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</si>
  <si>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</si>
  <si>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</si>
  <si>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</si>
  <si>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</si>
  <si>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</si>
  <si>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</si>
  <si>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</si>
  <si>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</si>
  <si>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</si>
  <si>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</si>
  <si>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</si>
  <si>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</si>
  <si>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</si>
  <si>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</si>
  <si>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</si>
  <si>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</si>
  <si>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</si>
  <si>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</si>
  <si>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</si>
  <si>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</si>
  <si>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</si>
  <si>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</si>
  <si>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</si>
  <si>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</si>
  <si>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</si>
  <si>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</si>
  <si>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</si>
  <si>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</si>
  <si>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</si>
  <si>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</si>
  <si>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</si>
  <si>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</si>
  <si>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</si>
  <si>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</si>
  <si>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</si>
  <si>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</si>
  <si>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</si>
  <si>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</si>
  <si>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</si>
  <si>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</si>
  <si>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</si>
  <si>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</si>
  <si>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</si>
  <si>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</si>
  <si>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</si>
  <si>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</si>
  <si>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</si>
  <si>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</si>
  <si>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</si>
  <si>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</si>
  <si>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</si>
  <si>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</si>
  <si>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</si>
  <si>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</si>
  <si>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</si>
  <si>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</si>
  <si>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</si>
  <si>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</si>
  <si>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</si>
  <si>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</si>
  <si>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</si>
  <si>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</si>
  <si>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</si>
  <si>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</si>
  <si>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</si>
  <si>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</si>
  <si>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</si>
  <si>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</si>
  <si>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</si>
  <si>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</si>
  <si>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</si>
  <si>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</si>
  <si>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</si>
  <si>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</si>
  <si>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</si>
  <si>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</si>
  <si>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</si>
  <si>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</si>
  <si>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</si>
  <si>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</si>
  <si>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</si>
  <si>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</si>
  <si>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</si>
  <si>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</si>
  <si>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</si>
  <si>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</si>
  <si>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</si>
  <si>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</si>
  <si>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</si>
  <si>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</si>
  <si>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</si>
  <si>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</si>
  <si>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</si>
  <si>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</si>
  <si>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</si>
  <si>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</si>
  <si>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</si>
  <si>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</si>
  <si>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</si>
  <si>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</si>
  <si>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</si>
  <si>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</si>
  <si>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</si>
  <si>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</si>
  <si>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</si>
  <si>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</si>
  <si>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</si>
  <si>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</si>
  <si>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</si>
  <si>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</si>
  <si>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</si>
  <si>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</si>
  <si>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</si>
  <si>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</si>
  <si>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</si>
  <si>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</si>
  <si>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</si>
  <si>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</si>
  <si>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</si>
  <si>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</si>
  <si>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</si>
  <si>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</si>
  <si>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</si>
  <si>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</si>
  <si>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</si>
  <si>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</si>
  <si>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</si>
  <si>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</si>
  <si>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</si>
  <si>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</si>
  <si>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</si>
  <si>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</si>
  <si>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</si>
  <si>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</si>
  <si>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</si>
  <si>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</si>
  <si>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</si>
  <si>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</si>
  <si>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</si>
  <si>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</si>
  <si>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</si>
  <si>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</si>
  <si>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</si>
  <si>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</si>
  <si>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</si>
  <si>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</si>
  <si>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</si>
  <si>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</si>
  <si>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</si>
  <si>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</si>
  <si>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</si>
  <si>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</si>
  <si>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</si>
  <si>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</si>
  <si>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</si>
  <si>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</si>
  <si>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</si>
  <si>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</si>
  <si>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</si>
  <si>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</si>
  <si>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</si>
  <si>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</si>
  <si>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</si>
  <si>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</si>
  <si>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</si>
  <si>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</si>
  <si>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</si>
  <si>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</si>
  <si>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</si>
  <si>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</si>
  <si>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</si>
  <si>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</si>
  <si>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</si>
  <si>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</si>
  <si>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</si>
  <si>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</si>
  <si>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</si>
  <si>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</si>
  <si>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</si>
  <si>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</si>
  <si>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</si>
  <si>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</si>
  <si>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</si>
  <si>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</si>
  <si>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</si>
  <si>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</si>
  <si>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</si>
  <si>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</si>
  <si>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</si>
  <si>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</si>
  <si>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</si>
  <si>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</si>
  <si>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</si>
  <si>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</si>
  <si>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</si>
  <si>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</si>
  <si>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</si>
  <si>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</si>
  <si>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</si>
  <si>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</si>
  <si>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</si>
  <si>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</si>
  <si>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</si>
  <si>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</si>
  <si>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</si>
  <si>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</si>
  <si>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</si>
  <si>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</si>
  <si>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</si>
  <si>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</si>
  <si>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</si>
  <si>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</si>
  <si>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</si>
  <si>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</si>
  <si>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</si>
  <si>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</si>
  <si>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</si>
  <si>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</si>
  <si>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</si>
  <si>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</si>
  <si>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</si>
  <si>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</si>
  <si>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</si>
  <si>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</si>
  <si>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</si>
  <si>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</si>
  <si>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</si>
  <si>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</si>
  <si>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</si>
  <si>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</si>
  <si>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</si>
  <si>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</si>
  <si>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</si>
  <si>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</si>
  <si>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</si>
  <si>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</si>
  <si>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</si>
  <si>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</si>
  <si>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</si>
  <si>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</si>
  <si>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</si>
  <si>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</si>
  <si>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</si>
  <si>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</si>
  <si>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</si>
  <si>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</si>
  <si>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</si>
  <si>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</si>
  <si>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</si>
  <si>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</si>
  <si>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</si>
  <si>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</si>
  <si>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</si>
  <si>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</si>
  <si>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</si>
  <si>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</si>
  <si>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</si>
  <si>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</si>
  <si>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</si>
  <si>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</si>
  <si>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</si>
  <si>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</si>
  <si>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</si>
  <si>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</si>
  <si>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</si>
  <si>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</si>
  <si>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</si>
  <si>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</si>
  <si>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</si>
  <si>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</si>
  <si>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</si>
  <si>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</si>
  <si>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</si>
  <si>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</si>
  <si>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</si>
  <si>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</si>
  <si>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</si>
  <si>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</si>
  <si>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</si>
  <si>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</si>
  <si>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</si>
  <si>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</si>
  <si>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</si>
  <si>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</si>
  <si>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</si>
  <si>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</si>
  <si>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</si>
  <si>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</si>
  <si>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</si>
  <si>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</si>
  <si>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</si>
  <si>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</si>
  <si>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</si>
  <si>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</si>
  <si>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</si>
  <si>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</si>
  <si>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</si>
  <si>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</si>
  <si>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</si>
  <si>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</si>
  <si>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</si>
  <si>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</si>
  <si>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</si>
  <si>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</si>
  <si>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</si>
  <si>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</si>
  <si>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</si>
  <si>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</si>
  <si>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</si>
  <si>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</si>
  <si>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</si>
  <si>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</si>
  <si>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</si>
  <si>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</si>
  <si>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</si>
  <si>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</si>
  <si>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</si>
  <si>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</si>
  <si>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</si>
  <si>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</si>
  <si>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</si>
  <si>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</si>
  <si>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</si>
  <si>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</si>
  <si>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</si>
  <si>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</si>
  <si>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</si>
  <si>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</si>
  <si>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</si>
  <si>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</si>
  <si>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</si>
  <si>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</si>
  <si>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</si>
  <si>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</si>
  <si>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</si>
  <si>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</si>
  <si>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</si>
  <si>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</si>
  <si>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</si>
  <si>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</si>
  <si>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</si>
  <si>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</si>
  <si>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</si>
  <si>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</si>
  <si>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</si>
  <si>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</si>
  <si>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</si>
  <si>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</si>
  <si>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</si>
  <si>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</si>
  <si>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</si>
  <si>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</si>
  <si>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</si>
  <si>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</si>
  <si>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</si>
  <si>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</si>
  <si>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</si>
  <si>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</si>
  <si>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</si>
  <si>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</si>
  <si>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</si>
  <si>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</si>
  <si>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</si>
  <si>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</si>
  <si>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</si>
  <si>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</si>
  <si>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</si>
  <si>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</si>
  <si>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</si>
  <si>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</si>
  <si>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</si>
  <si>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</si>
  <si>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</si>
  <si>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</si>
  <si>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</si>
  <si>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</si>
  <si>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</si>
  <si>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</si>
  <si>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</si>
  <si>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</si>
  <si>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</si>
  <si>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</si>
  <si>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</si>
  <si>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</si>
  <si>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</si>
  <si>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</si>
  <si>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</si>
  <si>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</si>
  <si>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</si>
  <si>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</si>
  <si>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</si>
  <si>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</si>
  <si>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</si>
  <si>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</si>
  <si>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</si>
  <si>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</si>
  <si>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</si>
  <si>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</si>
  <si>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</si>
  <si>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</si>
  <si>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</si>
  <si>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</si>
  <si>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</si>
  <si>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</si>
  <si>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</si>
  <si>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</si>
  <si>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</si>
  <si>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</si>
  <si>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</si>
  <si>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</si>
  <si>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</si>
  <si>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</si>
  <si>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</si>
  <si>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</si>
  <si>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</si>
  <si>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</si>
  <si>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</si>
  <si>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</si>
  <si>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</si>
  <si>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</si>
  <si>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</si>
  <si>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</si>
  <si>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</si>
  <si>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</si>
  <si>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</si>
  <si>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</si>
  <si>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</si>
  <si>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</si>
  <si>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</si>
  <si>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</si>
  <si>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</si>
  <si>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</si>
  <si>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</si>
  <si>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</si>
  <si>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</si>
  <si>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</si>
  <si>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</si>
  <si>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</si>
  <si>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</si>
  <si>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</si>
  <si>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</si>
  <si>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</si>
  <si>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</si>
  <si>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</si>
  <si>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</si>
  <si>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</si>
  <si>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</si>
  <si>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</si>
  <si>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</si>
  <si>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</si>
  <si>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</si>
  <si>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</si>
  <si>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</si>
  <si>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</si>
  <si>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</si>
  <si>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</si>
  <si>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</si>
  <si>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</si>
  <si>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</si>
  <si>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</si>
  <si>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</si>
  <si>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</si>
  <si>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</si>
  <si>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</si>
  <si>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</si>
  <si>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</si>
  <si>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</si>
  <si>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</si>
  <si>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</si>
  <si>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</si>
  <si>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</si>
  <si>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</si>
  <si>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</si>
  <si>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</si>
  <si>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</si>
  <si>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</si>
  <si>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</si>
  <si>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</si>
  <si>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</si>
  <si>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</si>
  <si>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</si>
  <si>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</si>
  <si>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</si>
  <si>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</si>
  <si>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</si>
  <si>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</si>
  <si>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</si>
  <si>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</si>
  <si>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</si>
  <si>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</si>
  <si>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</si>
  <si>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</si>
  <si>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</si>
  <si>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</si>
  <si>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</si>
  <si>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</si>
  <si>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</si>
  <si>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</si>
  <si>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</si>
  <si>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</si>
  <si>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</si>
  <si>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</si>
  <si>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</si>
  <si>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</si>
  <si>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</si>
  <si>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</si>
  <si>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</si>
  <si>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</si>
  <si>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</si>
  <si>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</si>
  <si>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</si>
  <si>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</si>
  <si>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</si>
  <si>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</si>
  <si>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</si>
  <si>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</si>
  <si>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</si>
  <si>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</si>
  <si>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</si>
  <si>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</si>
  <si>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</si>
  <si>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</si>
  <si>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</si>
  <si>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</si>
  <si>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</si>
  <si>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</si>
  <si>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</si>
  <si>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</si>
  <si>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</si>
  <si>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</si>
  <si>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</si>
  <si>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</si>
  <si>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</si>
  <si>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</si>
  <si>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</si>
  <si>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</si>
  <si>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</si>
  <si>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</si>
  <si>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</si>
  <si>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</si>
  <si>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</si>
  <si>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</si>
  <si>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</si>
  <si>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</si>
  <si>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</si>
  <si>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</si>
  <si>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</si>
  <si>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</si>
  <si>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</si>
  <si>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</si>
  <si>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</si>
  <si>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</si>
  <si>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</si>
  <si>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</si>
  <si>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</si>
  <si>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</si>
  <si>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</si>
  <si>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</si>
  <si>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</si>
  <si>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</si>
  <si>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</si>
  <si>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</si>
  <si>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</si>
  <si>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</si>
  <si>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</si>
  <si>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</si>
  <si>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</si>
  <si>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</si>
  <si>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</si>
  <si>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</si>
  <si>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</si>
  <si>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</si>
  <si>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</si>
  <si>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</si>
  <si>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</si>
  <si>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</si>
  <si>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</si>
  <si>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</si>
  <si>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</si>
  <si>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</si>
  <si>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</si>
  <si>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</si>
  <si>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</si>
  <si>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</si>
  <si>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</si>
  <si>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</si>
  <si>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</si>
  <si>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</si>
  <si>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</si>
  <si>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</si>
  <si>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</si>
  <si>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</si>
  <si>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</si>
  <si>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</si>
  <si>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</si>
  <si>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</si>
  <si>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</si>
  <si>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</si>
  <si>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</si>
  <si>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</si>
  <si>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</si>
  <si>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</si>
  <si>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</si>
  <si>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</si>
  <si>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</si>
  <si>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</si>
  <si>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</si>
  <si>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</si>
  <si>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</si>
  <si>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</si>
  <si>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</si>
  <si>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</si>
  <si>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</si>
  <si>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</si>
  <si>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</si>
  <si>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</si>
  <si>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</si>
  <si>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</si>
  <si>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</si>
  <si>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</si>
  <si>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</si>
  <si>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</si>
  <si>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</si>
  <si>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</si>
  <si>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</si>
  <si>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</si>
  <si>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</si>
  <si>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</si>
  <si>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</si>
  <si>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</si>
  <si>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</si>
  <si>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</si>
  <si>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</si>
  <si>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</si>
  <si>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</si>
  <si>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</si>
  <si>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</si>
  <si>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</si>
  <si>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</si>
  <si>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</si>
  <si>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</si>
  <si>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</si>
  <si>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</si>
  <si>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</si>
  <si>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</si>
  <si>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</si>
  <si>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</si>
  <si>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</si>
  <si>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</si>
  <si>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</si>
  <si>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</si>
  <si>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</si>
  <si>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</si>
  <si>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</si>
  <si>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</si>
  <si>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</si>
  <si>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</si>
  <si>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</si>
  <si>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</si>
  <si>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</si>
  <si>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</si>
  <si>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</si>
  <si>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</si>
  <si>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</si>
  <si>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</si>
  <si>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</si>
  <si>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</si>
  <si>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</si>
  <si>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</si>
  <si>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</si>
  <si>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</si>
  <si>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</si>
  <si>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</si>
  <si>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</si>
  <si>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</si>
  <si>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</si>
  <si>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</si>
  <si>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</si>
  <si>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</si>
  <si>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</si>
  <si>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</si>
  <si>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</si>
  <si>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</si>
  <si>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</si>
  <si>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</si>
  <si>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</si>
  <si>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</si>
  <si>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</si>
  <si>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</si>
  <si>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</si>
  <si>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</si>
  <si>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</si>
  <si>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</si>
  <si>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</si>
  <si>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</si>
  <si>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</si>
  <si>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</si>
  <si>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</si>
  <si>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</si>
  <si>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</si>
  <si>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</si>
  <si>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</si>
  <si>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</si>
  <si>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</si>
  <si>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</si>
  <si>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</si>
  <si>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</si>
  <si>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</si>
  <si>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</si>
  <si>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</si>
  <si>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</si>
  <si>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</si>
  <si>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</si>
  <si>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</si>
  <si>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</si>
  <si>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</si>
  <si>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</si>
  <si>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</si>
  <si>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</si>
  <si>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</si>
  <si>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</si>
  <si>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</si>
  <si>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</si>
  <si>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</si>
  <si>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</si>
  <si>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</si>
  <si>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</si>
  <si>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</si>
  <si>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</si>
  <si>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</si>
  <si>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</si>
  <si>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</si>
  <si>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</si>
  <si>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</si>
  <si>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</si>
  <si>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</si>
  <si>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</si>
  <si>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</si>
  <si>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</si>
  <si>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</si>
  <si>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</si>
  <si>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</si>
  <si>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</si>
  <si>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</si>
  <si>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</si>
  <si>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</si>
  <si>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</si>
  <si>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</si>
  <si>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</si>
  <si>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</si>
  <si>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</si>
  <si>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</si>
  <si>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</si>
  <si>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</si>
  <si>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</si>
  <si>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</si>
  <si>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</si>
  <si>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</si>
  <si>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</si>
  <si>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</si>
  <si>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</si>
  <si>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</si>
  <si>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</si>
  <si>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</si>
  <si>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</si>
  <si>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</si>
  <si>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</si>
  <si>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</si>
  <si>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</si>
  <si>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</si>
  <si>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</si>
  <si>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</si>
  <si>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</si>
  <si>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</si>
  <si>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</si>
  <si>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</si>
  <si>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</si>
  <si>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</si>
  <si>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</si>
  <si>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</si>
  <si>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</si>
  <si>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</si>
  <si>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</si>
  <si>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</si>
  <si>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</si>
  <si>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</si>
  <si>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</si>
  <si>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</si>
  <si>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</si>
  <si>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</si>
  <si>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</si>
  <si>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</si>
  <si>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</si>
  <si>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</si>
  <si>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</si>
  <si>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</si>
  <si>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</si>
  <si>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</si>
  <si>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</si>
  <si>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</si>
  <si>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</si>
  <si>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</si>
  <si>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</si>
  <si>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</si>
  <si>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</si>
  <si>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</si>
  <si>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</si>
  <si>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</si>
  <si>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</si>
  <si>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</si>
  <si>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</si>
  <si>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</si>
  <si>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</si>
  <si>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</si>
  <si>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</si>
  <si>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</si>
  <si>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</si>
  <si>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</si>
  <si>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</si>
  <si>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</si>
  <si>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</si>
  <si>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</si>
  <si>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</si>
  <si>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</si>
  <si>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</si>
  <si>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</si>
  <si>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</si>
  <si>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</si>
  <si>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</si>
  <si>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</si>
  <si>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</si>
  <si>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</si>
  <si>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</si>
  <si>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</si>
  <si>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</si>
  <si>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</si>
  <si>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</si>
  <si>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</si>
  <si>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</si>
  <si>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</si>
  <si>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</si>
  <si>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</si>
  <si>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</si>
  <si>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</si>
  <si>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</si>
  <si>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</si>
  <si>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</si>
  <si>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</si>
  <si>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</si>
  <si>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</si>
  <si>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</si>
  <si>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</si>
  <si>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</si>
  <si>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</si>
  <si>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</si>
  <si>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</si>
  <si>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</si>
  <si>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</si>
  <si>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</si>
  <si>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</si>
  <si>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</si>
  <si>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</si>
  <si>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</si>
  <si>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</si>
  <si>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</si>
  <si>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</si>
  <si>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</si>
  <si>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</si>
  <si>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</si>
  <si>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</si>
  <si>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</si>
  <si>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</si>
  <si>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</si>
  <si>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</si>
  <si>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</si>
  <si>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</si>
  <si>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</si>
  <si>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</si>
  <si>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</si>
  <si>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</si>
  <si>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</si>
  <si>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</si>
  <si>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</si>
  <si>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</si>
  <si>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</si>
  <si>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</si>
  <si>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</si>
  <si>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</si>
  <si>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</si>
  <si>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</si>
  <si>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</si>
  <si>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</si>
  <si>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</si>
  <si>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</si>
  <si>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</si>
  <si>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</si>
  <si>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</si>
  <si>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</si>
  <si>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</si>
  <si>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</si>
  <si>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</si>
  <si>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</si>
  <si>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</si>
  <si>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</si>
  <si>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</si>
  <si>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</si>
  <si>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</si>
  <si>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</si>
  <si>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</si>
  <si>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</si>
  <si>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</si>
  <si>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</si>
  <si>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</si>
  <si>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</si>
  <si>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</si>
  <si>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</si>
  <si>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</si>
  <si>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</si>
  <si>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</si>
  <si>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</si>
  <si>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</si>
  <si>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</si>
  <si>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</si>
  <si>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</si>
  <si>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</si>
  <si>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</si>
  <si>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</si>
  <si>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</si>
  <si>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</si>
  <si>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</si>
  <si>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</si>
  <si>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</si>
  <si>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</si>
  <si>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</si>
  <si>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</si>
  <si>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</si>
  <si>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</si>
  <si>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</si>
  <si>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</si>
  <si>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</si>
  <si>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</si>
  <si>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</si>
  <si>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</si>
  <si>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</si>
  <si>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</si>
  <si>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</si>
  <si>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</si>
  <si>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</si>
  <si>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</si>
  <si>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</si>
  <si>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</si>
  <si>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</si>
  <si>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</si>
  <si>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</si>
  <si>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</si>
  <si>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</si>
  <si>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</si>
  <si>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</si>
  <si>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</si>
  <si>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</si>
  <si>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</si>
  <si>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</si>
  <si>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</si>
  <si>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</si>
  <si>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</si>
  <si>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</si>
  <si>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</si>
  <si>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</si>
  <si>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</si>
  <si>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</si>
  <si>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</si>
  <si>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</si>
  <si>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</si>
  <si>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</si>
  <si>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</si>
  <si>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</si>
  <si>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</si>
  <si>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</si>
  <si>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</si>
  <si>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</si>
  <si>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</si>
  <si>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</si>
  <si>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</si>
  <si>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</si>
  <si>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</si>
  <si>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</si>
  <si>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</si>
  <si>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</si>
  <si>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</si>
  <si>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</si>
  <si>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</si>
  <si>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</si>
  <si>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</si>
  <si>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</si>
  <si>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</si>
  <si>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</si>
  <si>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</si>
  <si>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</si>
  <si>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</si>
  <si>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</si>
  <si>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</si>
  <si>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</si>
  <si>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</si>
  <si>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</si>
  <si>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</si>
  <si>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</si>
  <si>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</si>
  <si>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</si>
  <si>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</si>
  <si>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</si>
  <si>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</si>
  <si>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</si>
  <si>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</si>
  <si>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</si>
  <si>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</si>
  <si>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</si>
  <si>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</si>
  <si>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</si>
  <si>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</si>
  <si>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</si>
  <si>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</si>
  <si>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</si>
  <si>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</si>
  <si>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</si>
  <si>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</si>
  <si>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</si>
  <si>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</si>
  <si>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</si>
  <si>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</si>
  <si>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</si>
  <si>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</si>
  <si>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</si>
  <si>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</si>
  <si>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</si>
  <si>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</si>
  <si>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</si>
  <si>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</si>
  <si>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</si>
  <si>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</si>
  <si>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</si>
  <si>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</si>
  <si>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</si>
  <si>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</si>
  <si>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</si>
  <si>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</si>
  <si>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</si>
  <si>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</si>
  <si>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</si>
  <si>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</si>
  <si>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</si>
  <si>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</si>
  <si>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</si>
  <si>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</si>
  <si>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</si>
  <si>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</si>
  <si>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</si>
  <si>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</si>
  <si>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</si>
  <si>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</si>
  <si>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</si>
  <si>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</si>
  <si>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</si>
  <si>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</si>
  <si>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</si>
  <si>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</si>
  <si>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</si>
  <si>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</si>
  <si>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</si>
  <si>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</si>
  <si>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</si>
  <si>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</si>
  <si>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</si>
  <si>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</si>
  <si>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</si>
  <si>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</si>
  <si>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</si>
  <si>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</si>
  <si>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</si>
  <si>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</si>
  <si>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</si>
  <si>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</si>
  <si>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</si>
  <si>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</si>
  <si>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</si>
  <si>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</si>
  <si>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</si>
  <si>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</si>
  <si>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</si>
  <si>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</si>
  <si>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</si>
  <si>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</si>
  <si>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</si>
  <si>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</si>
  <si>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</si>
  <si>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</si>
  <si>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</si>
  <si>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</si>
  <si>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</si>
  <si>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</si>
  <si>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</si>
  <si>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</si>
  <si>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</si>
  <si>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</si>
  <si>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</si>
  <si>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</si>
  <si>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</si>
  <si>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</si>
  <si>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</si>
  <si>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</si>
  <si>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</si>
  <si>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</si>
  <si>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</si>
  <si>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</si>
  <si>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</si>
  <si>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</si>
  <si>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</si>
  <si>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</si>
  <si>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</si>
  <si>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</si>
  <si>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</si>
  <si>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</si>
  <si>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</si>
  <si>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</si>
  <si>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</si>
  <si>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</si>
  <si>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</si>
  <si>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</si>
  <si>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</si>
  <si>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</si>
  <si>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</si>
  <si>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</si>
  <si>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</si>
  <si>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</si>
  <si>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</si>
  <si>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</si>
  <si>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</si>
  <si>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</si>
  <si>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</si>
  <si>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</si>
  <si>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</si>
  <si>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</si>
  <si>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</si>
  <si>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</si>
  <si>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</si>
  <si>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</si>
  <si>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</si>
  <si>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</si>
  <si>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</si>
  <si>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</si>
  <si>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</si>
  <si>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</si>
  <si>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</si>
  <si>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</si>
  <si>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</si>
  <si>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</si>
  <si>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</si>
  <si>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</si>
  <si>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</si>
  <si>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</si>
  <si>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</si>
  <si>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</si>
  <si>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</si>
  <si>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</si>
  <si>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</si>
  <si>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</si>
  <si>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</si>
  <si>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</si>
  <si>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</si>
  <si>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</si>
  <si>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</si>
  <si>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</si>
  <si>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</si>
  <si>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</si>
  <si>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</si>
  <si>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</si>
  <si>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</si>
  <si>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</si>
  <si>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</si>
  <si>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</si>
  <si>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</si>
  <si>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</si>
  <si>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</si>
  <si>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</si>
  <si>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</si>
  <si>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</si>
  <si>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</si>
  <si>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</si>
  <si>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</si>
  <si>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</si>
  <si>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</si>
  <si>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</si>
  <si>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</si>
  <si>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</si>
  <si>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</si>
  <si>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</si>
  <si>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</si>
  <si>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</si>
  <si>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</si>
  <si>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</si>
  <si>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</si>
  <si>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</si>
  <si>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</si>
  <si>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</si>
  <si>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</si>
  <si>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</si>
  <si>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</si>
  <si>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</si>
  <si>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</si>
  <si>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</si>
  <si>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</si>
  <si>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</si>
  <si>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</si>
  <si>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</si>
  <si>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</si>
  <si>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</si>
  <si>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</si>
  <si>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</si>
  <si>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</si>
  <si>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</si>
  <si>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</si>
  <si>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</si>
  <si>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</si>
  <si>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</si>
  <si>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</si>
  <si>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</si>
  <si>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</si>
  <si>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</si>
  <si>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</si>
  <si>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</si>
  <si>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</si>
  <si>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</si>
  <si>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</si>
  <si>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</si>
  <si>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</si>
  <si>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</si>
  <si>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</si>
  <si>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</si>
  <si>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</si>
  <si>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</si>
  <si>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</si>
  <si>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</si>
  <si>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</si>
  <si>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</si>
  <si>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</si>
  <si>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</si>
  <si>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</si>
  <si>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</si>
  <si>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</si>
  <si>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</si>
  <si>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</si>
  <si>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</si>
  <si>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</si>
  <si>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</si>
  <si>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</si>
  <si>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</si>
  <si>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</si>
  <si>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</si>
  <si>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</si>
  <si>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</si>
  <si>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</si>
  <si>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</si>
  <si>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</si>
  <si>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</si>
  <si>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</si>
  <si>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</si>
  <si>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</si>
  <si>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</si>
  <si>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</si>
  <si>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</si>
  <si>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</si>
  <si>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</si>
  <si>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</si>
  <si>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</si>
  <si>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</si>
  <si>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</si>
  <si>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</si>
  <si>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</si>
  <si>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</si>
  <si>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</si>
  <si>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</si>
  <si>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</si>
  <si>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</si>
  <si>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</si>
  <si>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</si>
  <si>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</si>
  <si>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</si>
  <si>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</si>
  <si>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</si>
  <si>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</si>
  <si>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</si>
  <si>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</si>
  <si>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</si>
  <si>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</si>
  <si>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</si>
  <si>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</si>
  <si>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</si>
  <si>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</si>
  <si>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</si>
  <si>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</si>
  <si>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</si>
  <si>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</si>
  <si>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</si>
  <si>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</si>
  <si>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</si>
  <si>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</si>
  <si>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</si>
  <si>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</si>
  <si>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</si>
  <si>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</si>
  <si>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</si>
  <si>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</si>
  <si>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</si>
  <si>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</si>
  <si>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</si>
  <si>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</si>
  <si>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</si>
  <si>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</si>
  <si>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</si>
  <si>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</si>
  <si>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</si>
  <si>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</si>
  <si>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</si>
  <si>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</si>
  <si>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</si>
  <si>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</si>
  <si>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</si>
  <si>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</si>
  <si>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</si>
  <si>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</si>
  <si>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</si>
  <si>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</si>
  <si>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</si>
  <si>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</si>
  <si>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</si>
  <si>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</si>
  <si>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</si>
  <si>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</si>
  <si>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</si>
  <si>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</si>
  <si>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</si>
  <si>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</si>
  <si>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</si>
  <si>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</si>
  <si>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</si>
  <si>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</si>
  <si>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</si>
  <si>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</si>
  <si>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</si>
  <si>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</si>
  <si>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</si>
  <si>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</si>
  <si>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</si>
  <si>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</si>
  <si>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</si>
  <si>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</si>
  <si>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</si>
  <si>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</si>
  <si>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</si>
  <si>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</si>
  <si>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</si>
  <si>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</si>
  <si>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</si>
  <si>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</si>
  <si>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</si>
  <si>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</si>
  <si>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</si>
  <si>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</si>
  <si>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</si>
  <si>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</si>
  <si>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</si>
  <si>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</si>
  <si>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</si>
  <si>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</si>
  <si>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</si>
  <si>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</si>
  <si>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</si>
  <si>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</si>
  <si>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</si>
  <si>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</si>
  <si>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</si>
  <si>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</si>
  <si>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</si>
  <si>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</si>
  <si>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</si>
  <si>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</si>
  <si>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</si>
  <si>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</si>
  <si>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</si>
  <si>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</si>
  <si>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</si>
  <si>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</si>
  <si>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</si>
  <si>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</si>
  <si>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</si>
  <si>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</si>
  <si>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</si>
  <si>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</si>
  <si>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</si>
  <si>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</si>
  <si>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</si>
  <si>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</si>
  <si>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</si>
  <si>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</si>
  <si>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</si>
  <si>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</si>
  <si>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</si>
  <si>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</si>
  <si>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</si>
  <si>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</si>
  <si>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</si>
  <si>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</si>
  <si>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</si>
  <si>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</si>
  <si>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</si>
  <si>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</si>
  <si>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</si>
  <si>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</si>
  <si>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</si>
  <si>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</si>
  <si>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</si>
  <si>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</si>
  <si>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</si>
  <si>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</si>
  <si>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</si>
  <si>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</si>
  <si>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</si>
  <si>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</si>
  <si>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</si>
  <si>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</si>
  <si>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</si>
  <si>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</si>
  <si>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</si>
  <si>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</si>
  <si>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</si>
  <si>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</si>
  <si>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</si>
  <si>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</si>
  <si>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</si>
  <si>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</si>
  <si>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</si>
  <si>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</si>
  <si>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</si>
  <si>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</si>
  <si>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</si>
  <si>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</si>
  <si>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</si>
  <si>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</si>
  <si>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</si>
  <si>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</si>
  <si>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</si>
  <si>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</si>
  <si>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</si>
  <si>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</si>
  <si>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</si>
  <si>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</si>
  <si>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</si>
  <si>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</si>
  <si>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</si>
  <si>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</si>
  <si>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</si>
  <si>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</si>
  <si>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</si>
  <si>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</si>
  <si>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</si>
  <si>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</si>
  <si>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</si>
  <si>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</si>
  <si>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</si>
  <si>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</si>
  <si>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</si>
  <si>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</si>
  <si>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</si>
  <si>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</si>
  <si>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</si>
  <si>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</si>
  <si>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</si>
  <si>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</si>
  <si>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</si>
  <si>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</si>
  <si>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</si>
  <si>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</si>
  <si>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</si>
  <si>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</si>
  <si>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</si>
  <si>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</si>
  <si>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</si>
  <si>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</si>
  <si>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</si>
  <si>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</si>
  <si>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</si>
  <si>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</si>
  <si>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</si>
  <si>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</si>
  <si>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</si>
  <si>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</si>
  <si>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</si>
  <si>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</si>
  <si>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</si>
  <si>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</si>
  <si>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</si>
  <si>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</si>
  <si>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</si>
  <si>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</si>
  <si>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</si>
  <si>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</si>
  <si>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</si>
  <si>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</si>
  <si>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</si>
  <si>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</si>
  <si>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</si>
  <si>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</si>
  <si>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</si>
  <si>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</si>
  <si>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</si>
  <si>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</si>
  <si>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</si>
  <si>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</si>
  <si>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</si>
  <si>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</si>
  <si>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</si>
  <si>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</si>
  <si>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</si>
  <si>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</si>
  <si>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</si>
  <si>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</si>
  <si>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</si>
  <si>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</si>
  <si>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</si>
  <si>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</si>
  <si>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</si>
  <si>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</si>
  <si>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</si>
  <si>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</si>
  <si>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</si>
  <si>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</si>
  <si>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</si>
  <si>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</si>
  <si>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</si>
  <si>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</si>
  <si>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</si>
  <si>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</si>
  <si>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</si>
  <si>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</si>
  <si>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</si>
  <si>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</si>
  <si>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</si>
  <si>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</si>
  <si>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</si>
  <si>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</si>
  <si>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</si>
  <si>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</si>
  <si>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</si>
  <si>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</si>
  <si>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</si>
  <si>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</si>
  <si>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</si>
  <si>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</si>
  <si>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</si>
  <si>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</si>
  <si>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</si>
  <si>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</si>
  <si>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</si>
  <si>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</si>
  <si>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</si>
  <si>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</si>
  <si>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</si>
  <si>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</si>
  <si>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</si>
  <si>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</si>
  <si>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</si>
  <si>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</si>
  <si>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</si>
  <si>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</si>
  <si>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</si>
  <si>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</si>
  <si>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</si>
  <si>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</si>
  <si>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</si>
  <si>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</si>
  <si>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</si>
  <si>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</si>
  <si>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</si>
  <si>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</si>
  <si>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</si>
  <si>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</si>
  <si>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</si>
  <si>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</si>
  <si>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</si>
  <si>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</si>
  <si>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</si>
  <si>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</si>
  <si>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</si>
  <si>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</si>
  <si>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</si>
  <si>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</si>
  <si>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</si>
  <si>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</si>
  <si>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</si>
  <si>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</si>
  <si>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</si>
  <si>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</si>
  <si>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</si>
  <si>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</si>
  <si>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</si>
  <si>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</si>
  <si>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</si>
  <si>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</si>
  <si>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</si>
  <si>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</si>
  <si>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</si>
  <si>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</si>
  <si>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</si>
  <si>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</si>
  <si>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</si>
  <si>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</si>
  <si>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</si>
  <si>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</si>
  <si>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</si>
  <si>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</si>
  <si>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</si>
  <si>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</si>
  <si>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</si>
  <si>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</si>
  <si>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</si>
  <si>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</si>
  <si>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</si>
  <si>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</si>
  <si>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</si>
  <si>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</si>
  <si>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</si>
  <si>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</si>
  <si>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</si>
  <si>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</si>
  <si>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</si>
  <si>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</si>
  <si>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</si>
  <si>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</si>
  <si>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</si>
  <si>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</si>
  <si>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</si>
  <si>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</si>
  <si>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</si>
  <si>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</si>
  <si>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</si>
  <si>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</si>
  <si>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</si>
  <si>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</si>
  <si>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</si>
  <si>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</si>
  <si>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</si>
  <si>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</si>
  <si>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</si>
  <si>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</si>
  <si>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</si>
  <si>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</si>
  <si>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</si>
  <si>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</si>
  <si>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</si>
  <si>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</si>
  <si>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</si>
  <si>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</si>
  <si>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</si>
  <si>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</si>
  <si>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</si>
  <si>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</si>
  <si>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</si>
  <si>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</si>
  <si>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</si>
  <si>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</si>
  <si>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</si>
  <si>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</si>
  <si>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</si>
  <si>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</si>
  <si>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</si>
  <si>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</si>
  <si>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</si>
  <si>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</si>
  <si>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</si>
  <si>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</si>
  <si>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</si>
  <si>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</si>
  <si>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</si>
  <si>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</si>
  <si>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</si>
  <si>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</si>
  <si>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</si>
  <si>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</si>
  <si>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</si>
  <si>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</si>
  <si>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</si>
  <si>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</si>
  <si>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</si>
  <si>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</si>
  <si>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</si>
  <si>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</si>
  <si>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</si>
  <si>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</si>
  <si>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</si>
  <si>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</si>
  <si>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</si>
  <si>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</si>
  <si>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</si>
  <si>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</si>
  <si>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</si>
  <si>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</si>
  <si>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</si>
  <si>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</si>
  <si>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</si>
  <si>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</si>
  <si>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</si>
  <si>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</si>
  <si>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</si>
  <si>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</si>
  <si>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</si>
  <si>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</si>
  <si>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</si>
  <si>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</si>
  <si>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</si>
  <si>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</si>
  <si>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</si>
  <si>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</si>
  <si>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</si>
  <si>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</si>
  <si>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</si>
  <si>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</si>
  <si>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</si>
  <si>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</si>
  <si>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</si>
  <si>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</si>
  <si>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</si>
  <si>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</si>
  <si>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</si>
  <si>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</si>
  <si>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</si>
  <si>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</si>
  <si>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</si>
  <si>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</si>
  <si>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</si>
  <si>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</si>
  <si>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</si>
  <si>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</si>
  <si>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</si>
  <si>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</si>
  <si>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</si>
  <si>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</si>
  <si>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</si>
  <si>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</si>
  <si>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</si>
  <si>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</si>
  <si>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</si>
  <si>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</si>
  <si>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</si>
  <si>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</si>
  <si>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</si>
  <si>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</si>
  <si>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</si>
  <si>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</si>
  <si>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</si>
  <si>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</si>
  <si>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</si>
  <si>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</si>
  <si>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</si>
  <si>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</si>
  <si>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</si>
  <si>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</si>
  <si>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</si>
  <si>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</si>
  <si>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</si>
  <si>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</si>
  <si>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</si>
  <si>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</si>
  <si>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</si>
  <si>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</si>
  <si>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</si>
  <si>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</si>
  <si>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</si>
  <si>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</si>
  <si>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</si>
  <si>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</si>
  <si>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</si>
  <si>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</si>
  <si>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</si>
  <si>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</si>
  <si>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</si>
  <si>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</si>
  <si>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</si>
  <si>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</si>
  <si>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</si>
  <si>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</si>
  <si>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</si>
  <si>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</si>
  <si>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</si>
  <si>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</si>
  <si>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</si>
  <si>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</si>
  <si>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</si>
  <si>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</si>
  <si>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</si>
  <si>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</si>
  <si>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</si>
  <si>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</si>
  <si>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</si>
  <si>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</si>
  <si>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</si>
  <si>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</si>
  <si>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</si>
  <si>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</si>
  <si>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</si>
  <si>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</si>
  <si>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</si>
  <si>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</si>
  <si>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</si>
  <si>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</si>
  <si>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</si>
  <si>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</si>
  <si>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</si>
  <si>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</si>
  <si>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</si>
  <si>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</si>
  <si>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</si>
  <si>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</si>
  <si>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</si>
  <si>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</si>
  <si>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</si>
  <si>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</si>
  <si>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</si>
  <si>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</si>
  <si>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</si>
  <si>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</si>
  <si>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</si>
  <si>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</si>
  <si>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</si>
  <si>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</si>
  <si>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</si>
  <si>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</si>
  <si>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</si>
  <si>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</si>
  <si>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</si>
  <si>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</si>
  <si>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</si>
  <si>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</si>
  <si>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</si>
  <si>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</si>
  <si>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</si>
  <si>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</si>
  <si>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</si>
  <si>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</si>
  <si>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</si>
  <si>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</si>
  <si>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</si>
  <si>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</si>
  <si>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</si>
  <si>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</si>
  <si>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</si>
  <si>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</si>
  <si>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</si>
  <si>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</si>
  <si>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</si>
  <si>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</si>
  <si>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</si>
  <si>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</si>
  <si>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</si>
  <si>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</si>
  <si>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</si>
  <si>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</si>
  <si>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</si>
  <si>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</si>
  <si>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</si>
  <si>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</si>
  <si>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</si>
  <si>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</si>
  <si>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</si>
  <si>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</si>
  <si>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</si>
  <si>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</si>
  <si>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</si>
  <si>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</si>
  <si>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</si>
  <si>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</si>
  <si>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</si>
  <si>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</si>
  <si>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</si>
  <si>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</si>
  <si>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</si>
  <si>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</si>
  <si>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</si>
  <si>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</si>
  <si>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</si>
  <si>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</si>
  <si>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</si>
  <si>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</si>
  <si>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</si>
  <si>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</si>
  <si>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</si>
  <si>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</si>
  <si>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</si>
  <si>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</si>
  <si>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</si>
  <si>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</si>
  <si>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</si>
  <si>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</si>
  <si>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</si>
  <si>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</si>
  <si>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</si>
  <si>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</si>
  <si>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</si>
  <si>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</si>
  <si>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</si>
  <si>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</si>
  <si>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</si>
  <si>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</si>
  <si>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</si>
  <si>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</si>
  <si>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</si>
  <si>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</si>
  <si>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</si>
  <si>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</si>
  <si>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</si>
  <si>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</si>
  <si>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</si>
  <si>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</si>
  <si>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</si>
  <si>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</si>
  <si>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</si>
  <si>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</si>
  <si>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</si>
  <si>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</si>
  <si>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</si>
  <si>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</si>
  <si>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</si>
  <si>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</si>
  <si>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</si>
  <si>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</si>
  <si>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</si>
  <si>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</si>
  <si>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</si>
  <si>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</si>
  <si>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</si>
  <si>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</si>
  <si>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</si>
  <si>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</si>
  <si>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</si>
  <si>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</si>
  <si>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</si>
  <si>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</si>
  <si>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</si>
  <si>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</si>
  <si>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</si>
  <si>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</si>
  <si>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</si>
  <si>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</si>
  <si>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</si>
  <si>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</si>
  <si>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</si>
  <si>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</si>
  <si>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</si>
  <si>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</si>
  <si>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</si>
  <si>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</si>
  <si>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</si>
  <si>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</si>
  <si>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</si>
  <si>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</si>
  <si>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</si>
  <si>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</si>
  <si>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</si>
  <si>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</si>
  <si>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</si>
  <si>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</si>
  <si>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</si>
  <si>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</si>
  <si>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</si>
  <si>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</si>
  <si>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</si>
  <si>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</si>
  <si>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</si>
  <si>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</si>
  <si>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</si>
  <si>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</si>
  <si>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</si>
  <si>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</si>
  <si>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</si>
  <si>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</si>
  <si>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</si>
  <si>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</si>
  <si>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</si>
  <si>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</si>
  <si>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</si>
  <si>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</si>
  <si>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</si>
  <si>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</si>
  <si>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</si>
  <si>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</si>
  <si>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</si>
  <si>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</si>
  <si>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</si>
  <si>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</si>
  <si>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</si>
  <si>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</si>
  <si>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</si>
  <si>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</si>
  <si>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</si>
  <si>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</si>
  <si>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</si>
  <si>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</si>
  <si>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</si>
  <si>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</si>
  <si>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</si>
  <si>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</si>
  <si>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</si>
  <si>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</si>
  <si>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</si>
  <si>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</si>
  <si>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</si>
  <si>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</si>
  <si>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</si>
  <si>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</si>
  <si>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</si>
  <si>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</si>
  <si>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</si>
  <si>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</si>
  <si>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</si>
  <si>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</si>
  <si>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</si>
  <si>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</si>
  <si>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</si>
  <si>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</si>
  <si>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</si>
  <si>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</si>
  <si>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</si>
  <si>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</si>
  <si>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</si>
  <si>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</si>
  <si>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</si>
  <si>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</si>
  <si>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</si>
  <si>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</si>
  <si>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</si>
  <si>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</si>
  <si>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</si>
  <si>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</si>
  <si>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</si>
  <si>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</si>
  <si>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</si>
  <si>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</si>
  <si>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</si>
  <si>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</si>
  <si>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</si>
  <si>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</si>
  <si>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</si>
  <si>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</si>
  <si>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</si>
  <si>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</si>
  <si>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</si>
  <si>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</si>
  <si>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</si>
  <si>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</si>
  <si>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</si>
  <si>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</si>
  <si>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</si>
  <si>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</si>
  <si>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</si>
  <si>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</si>
  <si>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</si>
  <si>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</si>
  <si>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</si>
  <si>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</si>
  <si>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</si>
  <si>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</si>
  <si>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</si>
  <si>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</si>
  <si>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</si>
  <si>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</si>
  <si>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</si>
  <si>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</si>
  <si>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</si>
  <si>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</si>
  <si>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</si>
  <si>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</si>
  <si>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</si>
  <si>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</si>
  <si>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</si>
  <si>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</si>
  <si>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</si>
  <si>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</si>
  <si>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</si>
  <si>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</si>
  <si>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</si>
  <si>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</si>
  <si>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</si>
  <si>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</si>
  <si>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</si>
  <si>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</si>
  <si>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</si>
  <si>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</si>
  <si>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</si>
  <si>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</si>
  <si>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</si>
  <si>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</si>
  <si>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</si>
  <si>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</si>
  <si>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</si>
  <si>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</si>
  <si>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</si>
  <si>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</si>
  <si>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</si>
  <si>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</si>
  <si>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</si>
  <si>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</si>
  <si>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</si>
  <si>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</si>
  <si>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</si>
  <si>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</si>
  <si>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</si>
  <si>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</si>
  <si>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</si>
  <si>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</si>
  <si>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</si>
  <si>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</si>
  <si>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</si>
  <si>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</si>
  <si>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</si>
  <si>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</si>
  <si>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</si>
  <si>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</si>
  <si>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</si>
  <si>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</si>
  <si>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</si>
  <si>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</si>
  <si>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</si>
  <si>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</si>
  <si>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</si>
  <si>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</si>
  <si>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</si>
  <si>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</si>
  <si>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</si>
  <si>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</si>
  <si>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</si>
  <si>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</si>
  <si>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</si>
  <si>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</si>
  <si>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</si>
  <si>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</si>
  <si>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</si>
  <si>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</si>
  <si>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</si>
  <si>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</si>
  <si>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</si>
  <si>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</si>
  <si>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</si>
  <si>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</si>
  <si>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</si>
  <si>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</si>
  <si>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</si>
  <si>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</si>
  <si>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</si>
  <si>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</si>
  <si>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</si>
  <si>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</si>
  <si>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</si>
  <si>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</si>
  <si>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</si>
  <si>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</si>
  <si>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</si>
  <si>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</si>
  <si>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</si>
  <si>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</si>
  <si>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</si>
  <si>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</si>
  <si>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</si>
  <si>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</si>
  <si>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</si>
  <si>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</si>
  <si>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</si>
  <si>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</si>
  <si>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</si>
  <si>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</si>
  <si>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</si>
  <si>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</si>
  <si>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</si>
  <si>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</si>
  <si>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</si>
  <si>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</si>
  <si>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</si>
  <si>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</si>
  <si>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</si>
  <si>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</si>
  <si>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</si>
  <si>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</si>
  <si>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</si>
  <si>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</si>
  <si>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</si>
  <si>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</si>
  <si>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</si>
  <si>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</si>
  <si>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</si>
  <si>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</si>
  <si>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</si>
  <si>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</si>
  <si>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</si>
  <si>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</si>
  <si>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</si>
  <si>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</si>
  <si>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</si>
  <si>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</si>
  <si>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</si>
  <si>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</si>
  <si>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</si>
  <si>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</si>
  <si>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</si>
  <si>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</si>
  <si>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</si>
  <si>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</si>
  <si>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</si>
  <si>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</si>
  <si>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</si>
  <si>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</si>
  <si>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</si>
  <si>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</si>
  <si>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</si>
  <si>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</si>
  <si>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</si>
  <si>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</si>
  <si>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</si>
  <si>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</si>
  <si>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</si>
  <si>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</si>
  <si>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</si>
  <si>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</si>
  <si>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</si>
  <si>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</si>
  <si>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</si>
  <si>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</si>
  <si>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</si>
  <si>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</si>
  <si>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</si>
  <si>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</si>
  <si>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</si>
  <si>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</si>
  <si>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</si>
  <si>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</si>
  <si>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</si>
  <si>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</si>
  <si>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</si>
  <si>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</si>
  <si>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</si>
  <si>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</si>
  <si>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</si>
  <si>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</si>
  <si>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</si>
  <si>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</si>
  <si>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</si>
  <si>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</si>
  <si>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</si>
  <si>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</si>
  <si>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</si>
  <si>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</si>
  <si>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</si>
  <si>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</si>
  <si>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</si>
  <si>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</si>
  <si>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</si>
  <si>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</si>
  <si>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</si>
  <si>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</si>
  <si>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</si>
  <si>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</si>
  <si>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</si>
  <si>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</si>
  <si>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</si>
  <si>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</si>
  <si>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</si>
  <si>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</si>
  <si>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</si>
  <si>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</si>
  <si>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</si>
  <si>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</si>
  <si>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</si>
  <si>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</si>
  <si>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</si>
  <si>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</si>
  <si>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</si>
  <si>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</si>
  <si>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</si>
  <si>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</si>
  <si>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</si>
  <si>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</si>
  <si>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</si>
  <si>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</si>
  <si>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</si>
  <si>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</si>
  <si>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</si>
  <si>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</si>
  <si>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</si>
  <si>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</si>
  <si>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</si>
  <si>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</si>
  <si>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</si>
  <si>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</si>
  <si>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</si>
  <si>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</si>
  <si>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</si>
  <si>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</si>
  <si>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</si>
  <si>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</si>
  <si>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</si>
  <si>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</si>
  <si>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</si>
  <si>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</si>
  <si>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</si>
  <si>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</si>
  <si>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</si>
  <si>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</si>
  <si>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</si>
  <si>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</si>
  <si>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</si>
  <si>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</si>
  <si>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</si>
  <si>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</si>
  <si>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</si>
  <si>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</si>
  <si>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</si>
  <si>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</si>
  <si>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</si>
  <si>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</si>
  <si>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</si>
  <si>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</si>
  <si>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</si>
  <si>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</si>
  <si>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</si>
  <si>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</si>
  <si>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</si>
  <si>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</si>
  <si>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</si>
  <si>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</si>
  <si>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</si>
  <si>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</si>
  <si>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</si>
  <si>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</si>
  <si>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</si>
  <si>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</si>
  <si>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</si>
  <si>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</si>
  <si>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</si>
  <si>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</si>
  <si>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</si>
  <si>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</si>
  <si>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</si>
  <si>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</si>
  <si>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</si>
  <si>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</si>
  <si>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</si>
  <si>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</si>
  <si>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</si>
  <si>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</si>
  <si>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</si>
  <si>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</si>
  <si>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</si>
  <si>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</si>
  <si>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</si>
  <si>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</si>
  <si>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</si>
  <si>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</si>
  <si>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</si>
  <si>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</si>
  <si>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</si>
  <si>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</si>
  <si>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</si>
  <si>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</si>
  <si>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</si>
  <si>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</si>
  <si>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</si>
  <si>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</si>
  <si>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</si>
  <si>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</si>
  <si>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</si>
  <si>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</si>
  <si>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</si>
  <si>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</si>
  <si>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</si>
  <si>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</si>
  <si>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</si>
  <si>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</si>
  <si>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</si>
  <si>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</si>
  <si>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</si>
  <si>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</si>
  <si>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</si>
  <si>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</si>
  <si>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</si>
  <si>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</si>
  <si>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</si>
  <si>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</si>
  <si>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</si>
  <si>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</si>
  <si>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</si>
  <si>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</si>
  <si>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</si>
  <si>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</si>
  <si>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</si>
  <si>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</si>
  <si>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</si>
  <si>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</si>
  <si>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</si>
  <si>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</si>
  <si>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</si>
  <si>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</si>
  <si>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</si>
  <si>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</si>
  <si>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</si>
  <si>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</si>
  <si>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</si>
  <si>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</si>
  <si>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</si>
  <si>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</si>
  <si>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</si>
  <si>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</si>
  <si>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</si>
  <si>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</si>
  <si>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</si>
  <si>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</si>
  <si>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</si>
  <si>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</si>
  <si>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</si>
  <si>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</si>
  <si>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</si>
  <si>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</si>
  <si>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</si>
  <si>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</si>
  <si>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</si>
  <si>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</si>
  <si>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</si>
  <si>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</si>
  <si>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</si>
  <si>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</si>
  <si>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</si>
  <si>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</si>
  <si>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</si>
  <si>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</si>
  <si>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</si>
  <si>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</si>
  <si>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</si>
  <si>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</si>
  <si>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</si>
  <si>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</si>
  <si>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</si>
  <si>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</si>
  <si>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</si>
  <si>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</si>
  <si>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</si>
  <si>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</si>
  <si>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</si>
  <si>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</si>
  <si>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</si>
  <si>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</si>
  <si>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</si>
  <si>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</si>
  <si>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</si>
  <si>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</si>
  <si>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</si>
  <si>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</si>
  <si>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</si>
  <si>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</si>
  <si>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</si>
  <si>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</si>
  <si>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</si>
  <si>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</si>
  <si>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</si>
  <si>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</si>
  <si>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</si>
  <si>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</si>
  <si>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</si>
  <si>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</si>
  <si>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</si>
  <si>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</si>
  <si>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</si>
  <si>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</si>
  <si>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</si>
  <si>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</si>
  <si>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</si>
  <si>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</si>
  <si>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</si>
  <si>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</si>
  <si>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</si>
  <si>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</si>
  <si>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</si>
  <si>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</si>
  <si>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</si>
  <si>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</si>
  <si>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</si>
  <si>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</si>
  <si>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</si>
  <si>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</si>
  <si>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</si>
  <si>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</si>
  <si>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</si>
  <si>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</si>
  <si>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</si>
  <si>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</si>
  <si>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</si>
  <si>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</si>
  <si>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</si>
  <si>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</si>
  <si>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</si>
  <si>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</si>
  <si>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</si>
  <si>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</si>
  <si>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</si>
  <si>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</si>
  <si>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</si>
  <si>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</si>
  <si>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</si>
  <si>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</si>
  <si>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</si>
  <si>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</si>
  <si>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</si>
  <si>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</si>
  <si>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</si>
  <si>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</si>
  <si>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</si>
  <si>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</si>
  <si>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</si>
  <si>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</si>
  <si>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</si>
  <si>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</si>
  <si>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</si>
  <si>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</si>
  <si>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</si>
  <si>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</si>
  <si>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</si>
  <si>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</si>
  <si>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</si>
  <si>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</si>
  <si>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</si>
  <si>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</si>
  <si>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</si>
  <si>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</si>
  <si>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</si>
  <si>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</si>
  <si>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</si>
  <si>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</si>
  <si>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</si>
  <si>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</si>
  <si>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</si>
  <si>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</si>
  <si>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</si>
  <si>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</si>
  <si>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</si>
  <si>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</si>
  <si>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</si>
  <si>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</si>
  <si>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</si>
  <si>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</si>
  <si>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</si>
  <si>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</si>
  <si>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</si>
  <si>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</si>
  <si>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</si>
  <si>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</si>
  <si>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</si>
  <si>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</si>
  <si>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</si>
  <si>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</si>
  <si>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</si>
  <si>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</si>
  <si>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</si>
  <si>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</si>
  <si>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</si>
  <si>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</si>
  <si>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</si>
  <si>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</si>
  <si>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</si>
  <si>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</si>
  <si>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</si>
  <si>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</si>
  <si>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</si>
  <si>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</si>
  <si>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</si>
  <si>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</si>
  <si>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</si>
  <si>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</si>
  <si>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</si>
  <si>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</si>
  <si>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</si>
  <si>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</si>
  <si>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</si>
  <si>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</si>
  <si>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</si>
  <si>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</si>
  <si>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</si>
  <si>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</si>
  <si>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</si>
  <si>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</si>
  <si>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</si>
  <si>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</si>
  <si>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</si>
  <si>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</si>
  <si>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</si>
  <si>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</si>
  <si>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</si>
  <si>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</si>
  <si>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</si>
  <si>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</si>
  <si>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</si>
  <si>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</si>
  <si>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</si>
  <si>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</si>
  <si>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</si>
  <si>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</si>
  <si>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</si>
  <si>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</si>
  <si>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</si>
  <si>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</si>
  <si>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</si>
  <si>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</si>
  <si>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</si>
  <si>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</si>
  <si>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</si>
  <si>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</si>
  <si>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</si>
  <si>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</si>
  <si>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</si>
  <si>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</si>
  <si>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</si>
  <si>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</si>
  <si>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</si>
  <si>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</si>
  <si>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</si>
  <si>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</si>
  <si>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</si>
  <si>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</si>
  <si>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</si>
  <si>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</si>
  <si>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</si>
  <si>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</si>
  <si>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</si>
  <si>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</si>
  <si>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</si>
  <si>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</si>
  <si>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</si>
  <si>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</si>
  <si>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</si>
  <si>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</si>
  <si>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</si>
  <si>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</si>
  <si>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</si>
  <si>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</si>
  <si>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</si>
  <si>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</si>
  <si>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</si>
  <si>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</si>
  <si>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</si>
  <si>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</si>
  <si>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</si>
  <si>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</si>
  <si>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</si>
  <si>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</si>
  <si>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</si>
  <si>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</si>
  <si>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</si>
  <si>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</si>
  <si>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</si>
  <si>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</si>
  <si>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</si>
  <si>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</si>
  <si>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</si>
  <si>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</si>
  <si>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</si>
  <si>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</si>
  <si>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</si>
  <si>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</si>
  <si>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</si>
  <si>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</si>
  <si>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</si>
  <si>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</si>
  <si>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</si>
  <si>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</si>
  <si>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</si>
  <si>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</si>
  <si>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</si>
  <si>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</si>
  <si>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</si>
  <si>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</si>
  <si>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</si>
  <si>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</si>
  <si>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</si>
  <si>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</si>
  <si>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</si>
  <si>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</si>
  <si>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</si>
  <si>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</si>
  <si>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</si>
  <si>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</si>
  <si>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</si>
  <si>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</si>
  <si>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</si>
  <si>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</si>
  <si>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</si>
  <si>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</si>
  <si>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</si>
  <si>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</si>
  <si>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</si>
  <si>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</si>
  <si>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</si>
  <si>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</si>
  <si>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</si>
  <si>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</si>
  <si>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</si>
  <si>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</si>
  <si>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</si>
  <si>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</si>
  <si>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</si>
  <si>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</si>
  <si>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</si>
  <si>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</si>
  <si>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</si>
  <si>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</si>
  <si>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</si>
  <si>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</si>
  <si>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</si>
  <si>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</si>
  <si>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</si>
  <si>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</si>
  <si>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</si>
  <si>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</si>
  <si>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</si>
  <si>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</si>
  <si>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</si>
  <si>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</si>
  <si>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</si>
  <si>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</si>
  <si>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</si>
  <si>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</si>
  <si>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</si>
  <si>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</si>
  <si>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</si>
  <si>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</si>
  <si>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</si>
  <si>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</si>
  <si>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</si>
  <si>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</si>
  <si>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</si>
  <si>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</si>
  <si>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</si>
  <si>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</si>
  <si>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</si>
  <si>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</si>
  <si>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</si>
  <si>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</si>
  <si>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</si>
  <si>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</si>
  <si>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</si>
  <si>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</si>
  <si>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</si>
  <si>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</si>
  <si>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</si>
  <si>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</si>
  <si>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</si>
  <si>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</si>
  <si>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</si>
  <si>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</si>
  <si>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</si>
  <si>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</si>
  <si>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</si>
  <si>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</si>
  <si>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</si>
  <si>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</si>
  <si>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</si>
  <si>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</si>
  <si>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</si>
  <si>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</si>
  <si>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</si>
  <si>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</si>
  <si>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</si>
  <si>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</si>
  <si>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</si>
  <si>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</si>
  <si>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</si>
  <si>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</si>
  <si>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</si>
  <si>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</si>
  <si>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</si>
  <si>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</si>
  <si>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</si>
  <si>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</si>
  <si>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</si>
  <si>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</si>
  <si>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</si>
  <si>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</si>
  <si>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</si>
  <si>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</si>
  <si>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</si>
  <si>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</si>
  <si>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</si>
  <si>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</si>
  <si>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</si>
  <si>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</si>
  <si>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</si>
  <si>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</si>
  <si>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</si>
  <si>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</si>
  <si>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</si>
  <si>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</si>
  <si>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</si>
  <si>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</si>
  <si>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</si>
  <si>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</si>
  <si>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</si>
  <si>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</si>
  <si>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</si>
  <si>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</si>
  <si>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</si>
  <si>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</si>
  <si>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</si>
  <si>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</si>
  <si>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</si>
  <si>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</si>
  <si>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</si>
  <si>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</si>
  <si>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</si>
  <si>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</si>
  <si>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</si>
  <si>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</si>
  <si>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</si>
  <si>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</si>
  <si>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</si>
  <si>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</si>
  <si>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</si>
  <si>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</si>
  <si>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</si>
  <si>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</si>
  <si>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</si>
  <si>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</si>
  <si>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</si>
  <si>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</si>
  <si>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</si>
  <si>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</si>
  <si>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</si>
  <si>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</si>
  <si>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</si>
  <si>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</si>
  <si>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</si>
  <si>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</si>
  <si>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</si>
  <si>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</si>
  <si>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</si>
  <si>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</si>
  <si>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</si>
  <si>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</si>
  <si>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</si>
  <si>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</si>
  <si>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</si>
  <si>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</si>
  <si>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</si>
  <si>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</si>
  <si>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</si>
  <si>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</si>
  <si>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</si>
  <si>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</si>
  <si>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</si>
  <si>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</si>
  <si>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</si>
  <si>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</si>
  <si>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</si>
  <si>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</si>
  <si>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</si>
  <si>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</si>
  <si>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</si>
  <si>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</si>
  <si>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</si>
  <si>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</si>
  <si>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</si>
  <si>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</si>
  <si>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</si>
  <si>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</si>
  <si>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</si>
  <si>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</si>
  <si>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</si>
  <si>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</si>
  <si>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</si>
  <si>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</si>
  <si>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</si>
  <si>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</si>
  <si>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</si>
  <si>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</si>
  <si>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</si>
  <si>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</si>
  <si>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</si>
  <si>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</si>
  <si>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</si>
  <si>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</si>
  <si>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</si>
  <si>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</si>
  <si>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</si>
  <si>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</si>
  <si>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</si>
  <si>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</si>
  <si>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</si>
  <si>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</si>
  <si>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</si>
  <si>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</si>
  <si>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</si>
  <si>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</si>
  <si>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</si>
  <si>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</si>
  <si>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</si>
  <si>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</si>
  <si>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</si>
  <si>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</si>
  <si>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</si>
  <si>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</si>
  <si>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</si>
  <si>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</si>
  <si>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</si>
  <si>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</si>
  <si>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</si>
  <si>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</si>
  <si>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</si>
  <si>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</si>
  <si>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</si>
  <si>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</si>
  <si>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</si>
  <si>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</si>
  <si>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</si>
  <si>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</si>
  <si>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</si>
  <si>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</si>
  <si>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</si>
  <si>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</si>
  <si>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</si>
  <si>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</si>
  <si>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</si>
  <si>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</si>
  <si>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</si>
  <si>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</si>
  <si>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</si>
  <si>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</si>
  <si>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</si>
  <si>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</si>
  <si>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</si>
  <si>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</si>
  <si>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</si>
  <si>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</si>
  <si>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</si>
  <si>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</si>
  <si>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</si>
  <si>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</si>
  <si>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</si>
  <si>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</si>
  <si>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</si>
  <si>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</si>
  <si>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</si>
  <si>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</si>
  <si>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</si>
  <si>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</si>
  <si>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</si>
  <si>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</si>
  <si>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</si>
  <si>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</si>
  <si>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</si>
  <si>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</si>
  <si>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</si>
  <si>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</si>
  <si>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</si>
  <si>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</si>
  <si>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</si>
  <si>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</si>
  <si>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</si>
  <si>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</si>
  <si>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</si>
  <si>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</si>
  <si>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</si>
  <si>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</si>
  <si>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</si>
  <si>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</si>
  <si>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</si>
  <si>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</si>
  <si>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</si>
  <si>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</si>
  <si>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</si>
  <si>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</si>
  <si>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</si>
  <si>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</si>
  <si>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</si>
  <si>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</si>
  <si>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</si>
  <si>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</si>
  <si>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</si>
  <si>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</si>
  <si>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</si>
  <si>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</si>
  <si>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</si>
  <si>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</si>
  <si>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</si>
  <si>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</si>
  <si>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</si>
  <si>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</si>
  <si>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</si>
  <si>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</si>
  <si>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</si>
  <si>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</si>
  <si>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</si>
  <si>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</si>
  <si>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</si>
  <si>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</si>
  <si>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</si>
  <si>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</si>
  <si>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</si>
  <si>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</si>
  <si>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</si>
  <si>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</si>
  <si>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</si>
  <si>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</si>
  <si>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</si>
  <si>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</si>
  <si>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</si>
  <si>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</si>
  <si>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</si>
  <si>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</si>
  <si>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</si>
  <si>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</si>
  <si>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</si>
  <si>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</si>
  <si>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</si>
  <si>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</si>
  <si>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</si>
  <si>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</si>
  <si>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</si>
  <si>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</si>
  <si>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</si>
  <si>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</si>
  <si>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</si>
  <si>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</si>
  <si>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</si>
  <si>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</si>
  <si>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</si>
  <si>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</si>
  <si>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</si>
  <si>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</si>
  <si>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</si>
  <si>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</si>
  <si>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</si>
  <si>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</si>
  <si>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</si>
  <si>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</si>
  <si>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</si>
  <si>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</si>
  <si>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</si>
  <si>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</si>
  <si>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</si>
  <si>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</si>
  <si>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</si>
  <si>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</si>
  <si>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</si>
  <si>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</si>
  <si>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</si>
  <si>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</si>
  <si>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</si>
  <si>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</si>
  <si>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</si>
  <si>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</si>
  <si>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</si>
  <si>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</si>
  <si>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</si>
  <si>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</si>
  <si>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</si>
  <si>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</si>
  <si>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</si>
  <si>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</si>
  <si>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</si>
  <si>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</si>
  <si>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</si>
  <si>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</si>
  <si>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</si>
  <si>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</si>
  <si>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</si>
  <si>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</si>
  <si>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</si>
  <si>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</si>
  <si>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</si>
  <si>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</si>
  <si>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</si>
  <si>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</si>
  <si>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</si>
  <si>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</si>
  <si>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</si>
  <si>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</si>
  <si>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</si>
  <si>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</si>
  <si>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</si>
  <si>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</si>
  <si>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</si>
  <si>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</si>
  <si>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</si>
  <si>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</si>
  <si>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</si>
  <si>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</si>
  <si>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</si>
  <si>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</si>
  <si>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</si>
  <si>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</si>
  <si>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</si>
  <si>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</si>
  <si>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</si>
  <si>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</si>
  <si>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</si>
  <si>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</si>
  <si>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</si>
  <si>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</si>
  <si>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</si>
  <si>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</si>
  <si>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</si>
  <si>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</si>
  <si>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</si>
  <si>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</si>
  <si>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</si>
  <si>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</si>
  <si>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</si>
  <si>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</si>
  <si>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</si>
  <si>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</si>
  <si>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</si>
  <si>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</si>
  <si>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</si>
  <si>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</si>
  <si>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</si>
  <si>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</si>
  <si>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</si>
  <si>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</si>
  <si>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</si>
  <si>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</si>
  <si>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</si>
  <si>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</si>
  <si>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</si>
  <si>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</si>
  <si>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</si>
  <si>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</si>
  <si>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</si>
  <si>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</si>
  <si>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</si>
  <si>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</si>
  <si>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</si>
  <si>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</si>
  <si>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</si>
  <si>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</si>
  <si>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</si>
  <si>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</si>
  <si>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</si>
  <si>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</si>
  <si>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</si>
  <si>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</si>
  <si>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</si>
  <si>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</si>
  <si>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</si>
  <si>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</si>
  <si>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</si>
  <si>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</si>
  <si>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</si>
  <si>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</si>
  <si>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</si>
  <si>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</si>
  <si>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</si>
  <si>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</si>
  <si>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</si>
  <si>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</si>
  <si>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</si>
  <si>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</si>
  <si>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</si>
  <si>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</si>
  <si>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</si>
  <si>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</si>
  <si>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</si>
  <si>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</si>
  <si>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</si>
  <si>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</si>
  <si>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</si>
  <si>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</si>
  <si>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</si>
  <si>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</si>
  <si>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</si>
  <si>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</si>
  <si>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</si>
  <si>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</si>
  <si>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</si>
  <si>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</si>
  <si>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</si>
  <si>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</si>
  <si>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</si>
  <si>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</si>
  <si>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</si>
  <si>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</si>
  <si>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</si>
  <si>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</si>
  <si>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</si>
  <si>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</si>
  <si>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</si>
  <si>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</si>
  <si>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</si>
  <si>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</si>
  <si>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</si>
  <si>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</si>
  <si>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</si>
  <si>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</si>
  <si>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</si>
  <si>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</si>
  <si>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</si>
  <si>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</si>
  <si>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</si>
  <si>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</si>
  <si>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</si>
  <si>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</si>
  <si>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</si>
  <si>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</si>
  <si>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</si>
  <si>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</si>
  <si>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</si>
  <si>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</si>
  <si>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</si>
  <si>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</si>
  <si>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</si>
  <si>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</si>
  <si>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</si>
  <si>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</si>
  <si>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</si>
  <si>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</si>
  <si>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</si>
  <si>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</si>
  <si>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</si>
  <si>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</si>
  <si>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</si>
  <si>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</si>
  <si>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</si>
  <si>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</si>
  <si>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</si>
  <si>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</si>
  <si>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</si>
  <si>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</si>
  <si>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</si>
  <si>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</si>
  <si>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</si>
  <si>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</si>
  <si>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</si>
  <si>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</si>
  <si>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</si>
  <si>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</si>
  <si>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</si>
  <si>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</si>
  <si>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</si>
  <si>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</si>
  <si>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</si>
  <si>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</si>
  <si>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</si>
  <si>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</si>
  <si>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</si>
  <si>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</si>
  <si>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</si>
  <si>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</si>
  <si>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</si>
  <si>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</si>
  <si>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</si>
  <si>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</si>
  <si>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</si>
  <si>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</si>
  <si>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</si>
  <si>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</si>
  <si>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</si>
  <si>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</si>
  <si>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</si>
  <si>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</si>
  <si>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</si>
  <si>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</si>
  <si>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</si>
  <si>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</si>
  <si>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</si>
  <si>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</si>
  <si>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</si>
  <si>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</si>
  <si>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</si>
  <si>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</si>
  <si>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</si>
  <si>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</si>
  <si>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</si>
  <si>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</si>
  <si>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</si>
  <si>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</si>
  <si>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</si>
  <si>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</si>
  <si>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</si>
  <si>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</si>
  <si>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</si>
  <si>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</si>
  <si>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</si>
  <si>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</si>
  <si>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</si>
  <si>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</si>
  <si>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</si>
  <si>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</si>
  <si>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</si>
  <si>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</si>
  <si>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</si>
  <si>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</si>
  <si>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</si>
  <si>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</si>
  <si>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</si>
  <si>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</si>
  <si>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</si>
  <si>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</si>
  <si>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</si>
  <si>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</si>
  <si>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</si>
  <si>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</si>
  <si>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</si>
  <si>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</si>
  <si>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</si>
  <si>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</si>
  <si>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</si>
  <si>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</si>
  <si>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</si>
  <si>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</si>
  <si>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</si>
  <si>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</si>
  <si>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</si>
  <si>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</si>
  <si>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</si>
  <si>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</si>
  <si>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</si>
  <si>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</si>
  <si>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</si>
  <si>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</si>
  <si>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</si>
  <si>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</si>
  <si>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</si>
  <si>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</si>
  <si>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</si>
  <si>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</si>
  <si>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</si>
  <si>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</si>
  <si>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</si>
  <si>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</si>
  <si>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</si>
  <si>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</si>
  <si>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</si>
  <si>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</si>
  <si>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</si>
  <si>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</si>
  <si>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</si>
  <si>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</si>
  <si>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</si>
  <si>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</si>
  <si>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</si>
  <si>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</si>
  <si>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</si>
  <si>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</si>
  <si>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</si>
  <si>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</si>
  <si>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</si>
  <si>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</si>
  <si>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</si>
  <si>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</si>
  <si>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</si>
  <si>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</si>
  <si>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</si>
  <si>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</si>
  <si>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</si>
  <si>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</si>
  <si>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</si>
  <si>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</si>
  <si>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</si>
  <si>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</si>
  <si>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</si>
  <si>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</si>
  <si>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</si>
  <si>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</si>
  <si>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</si>
  <si>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</si>
  <si>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</si>
  <si>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</si>
  <si>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</si>
  <si>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</si>
  <si>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</si>
  <si>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</si>
  <si>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</si>
  <si>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</si>
  <si>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</si>
  <si>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</si>
  <si>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</si>
  <si>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</si>
  <si>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</si>
  <si>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</si>
  <si>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</si>
  <si>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</si>
  <si>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</si>
  <si>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</si>
  <si>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</si>
  <si>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</si>
  <si>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</si>
  <si>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</si>
  <si>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</si>
  <si>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</si>
  <si>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</si>
  <si>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</si>
  <si>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</si>
  <si>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</si>
  <si>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</si>
  <si>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</si>
  <si>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</si>
  <si>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</si>
  <si>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</si>
  <si>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</si>
  <si>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</si>
  <si>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</si>
  <si>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</si>
  <si>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</si>
  <si>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</si>
  <si>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</si>
  <si>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</si>
  <si>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</si>
  <si>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</si>
  <si>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</si>
  <si>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</si>
  <si>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</si>
  <si>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</si>
  <si>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</si>
  <si>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</si>
  <si>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</si>
  <si>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</si>
  <si>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</si>
  <si>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</si>
  <si>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</si>
  <si>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</si>
  <si>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</si>
  <si>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</si>
  <si>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</si>
  <si>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</si>
  <si>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</si>
  <si>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</si>
  <si>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</si>
  <si>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</si>
  <si>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</si>
  <si>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</si>
  <si>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</si>
  <si>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</si>
  <si>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</si>
  <si>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</si>
  <si>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</si>
  <si>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</si>
  <si>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</si>
  <si>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</si>
  <si>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</si>
  <si>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</si>
  <si>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</si>
  <si>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</si>
  <si>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</si>
  <si>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</si>
  <si>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</si>
  <si>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</si>
  <si>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</si>
  <si>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</si>
  <si>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</si>
  <si>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</si>
  <si>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</si>
  <si>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</si>
  <si>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</si>
  <si>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</si>
  <si>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</si>
  <si>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</si>
  <si>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</si>
  <si>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</si>
  <si>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</si>
  <si>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</si>
  <si>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</si>
  <si>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</si>
  <si>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</si>
  <si>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</si>
  <si>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</si>
  <si>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</si>
  <si>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</si>
  <si>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</si>
  <si>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</si>
  <si>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</si>
  <si>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</si>
  <si>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</si>
  <si>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</si>
  <si>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</si>
  <si>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</si>
  <si>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</si>
  <si>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</si>
  <si>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</si>
  <si>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</si>
  <si>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</si>
  <si>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</si>
  <si>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</si>
  <si>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</si>
  <si>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</si>
  <si>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</si>
  <si>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</si>
  <si>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</si>
  <si>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</si>
  <si>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</si>
  <si>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</si>
  <si>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</si>
  <si>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</si>
  <si>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</si>
  <si>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</si>
  <si>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</si>
  <si>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</si>
  <si>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</si>
  <si>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</si>
  <si>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</si>
  <si>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</si>
  <si>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</si>
  <si>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</si>
  <si>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</si>
  <si>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</si>
  <si>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</si>
  <si>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</si>
  <si>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</si>
  <si>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</si>
  <si>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</si>
  <si>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</si>
  <si>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</si>
  <si>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</si>
  <si>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</si>
  <si>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</si>
  <si>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</si>
  <si>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</si>
  <si>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</si>
  <si>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</si>
  <si>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</si>
  <si>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</si>
  <si>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</si>
  <si>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</si>
  <si>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</si>
  <si>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</si>
  <si>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</si>
  <si>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</si>
  <si>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</si>
  <si>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</si>
  <si>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</si>
  <si>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</si>
  <si>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</si>
  <si>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</si>
  <si>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</si>
  <si>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</si>
  <si>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</si>
  <si>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</si>
  <si>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</si>
  <si>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</si>
  <si>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</si>
  <si>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</si>
  <si>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</si>
  <si>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</si>
  <si>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</si>
  <si>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</si>
  <si>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</si>
  <si>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</si>
  <si>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</si>
  <si>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</si>
  <si>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</si>
  <si>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</si>
  <si>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</si>
  <si>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</si>
  <si>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</si>
  <si>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</si>
  <si>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</si>
  <si>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</si>
  <si>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</si>
  <si>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</si>
  <si>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</si>
  <si>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</si>
  <si>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</si>
  <si>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</si>
  <si>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</si>
  <si>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</si>
  <si>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</si>
  <si>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</si>
  <si>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</si>
  <si>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</si>
  <si>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</si>
  <si>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</si>
  <si>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</si>
  <si>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</si>
  <si>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</si>
  <si>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</si>
  <si>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</si>
  <si>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</si>
  <si>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</si>
  <si>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</si>
  <si>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</si>
  <si>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</si>
  <si>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</si>
  <si>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</si>
  <si>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</si>
  <si>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</si>
  <si>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</si>
  <si>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</si>
  <si>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</si>
  <si>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</si>
  <si>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</si>
  <si>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</si>
  <si>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</si>
  <si>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</si>
  <si>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</si>
  <si>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</si>
  <si>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</si>
  <si>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</si>
  <si>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</si>
  <si>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</si>
  <si>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</si>
  <si>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</si>
  <si>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</si>
  <si>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</si>
  <si>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</si>
  <si>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</si>
  <si>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</si>
  <si>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</si>
  <si>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</si>
  <si>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</si>
  <si>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</si>
  <si>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</si>
  <si>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</si>
  <si>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</si>
  <si>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</si>
  <si>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</si>
  <si>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</si>
  <si>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</si>
  <si>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</si>
  <si>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</si>
  <si>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</si>
  <si>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</si>
  <si>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</si>
  <si>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</si>
  <si>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</si>
  <si>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</si>
  <si>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</si>
  <si>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</si>
  <si>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</si>
  <si>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</si>
  <si>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</si>
  <si>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</si>
  <si>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</si>
  <si>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</si>
  <si>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</si>
  <si>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</si>
  <si>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</si>
  <si>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</si>
  <si>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</si>
  <si>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</si>
  <si>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</si>
  <si>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</si>
  <si>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</si>
  <si>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</si>
  <si>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</si>
  <si>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</si>
  <si>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</si>
  <si>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</si>
  <si>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</si>
  <si>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</si>
  <si>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</si>
  <si>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</si>
  <si>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</si>
  <si>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</si>
  <si>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</si>
  <si>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</si>
  <si>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</si>
  <si>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</si>
  <si>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</si>
  <si>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</si>
  <si>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</si>
  <si>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</si>
  <si>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</si>
  <si>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</si>
  <si>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</si>
  <si>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</si>
  <si>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</si>
  <si>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</si>
  <si>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</si>
  <si>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</si>
  <si>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</si>
  <si>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</si>
  <si>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</si>
  <si>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</si>
  <si>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</si>
  <si>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</si>
  <si>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</si>
  <si>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</si>
  <si>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</si>
  <si>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</si>
  <si>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</si>
  <si>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</si>
  <si>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</si>
  <si>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</si>
  <si>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</si>
  <si>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</si>
  <si>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</si>
  <si>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</si>
  <si>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</si>
  <si>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</si>
  <si>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</si>
  <si>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</si>
  <si>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</si>
  <si>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</si>
  <si>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</si>
  <si>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</si>
  <si>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</si>
  <si>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</si>
  <si>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</si>
  <si>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</si>
  <si>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</si>
  <si>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</si>
  <si>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</si>
  <si>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</si>
  <si>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</si>
  <si>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</si>
  <si>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</si>
  <si>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</si>
  <si>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</si>
  <si>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</si>
  <si>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</si>
  <si>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</si>
  <si>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</si>
  <si>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</si>
  <si>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</si>
  <si>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</si>
  <si>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</si>
  <si>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</si>
  <si>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</si>
  <si>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</si>
  <si>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</si>
  <si>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</si>
  <si>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</si>
  <si>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</si>
  <si>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</si>
  <si>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</si>
  <si>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</si>
  <si>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</si>
  <si>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</si>
  <si>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</si>
  <si>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</si>
  <si>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</si>
  <si>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</si>
  <si>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</si>
  <si>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</si>
  <si>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</si>
  <si>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</si>
  <si>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</si>
  <si>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</si>
  <si>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</si>
  <si>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</si>
  <si>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</si>
  <si>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</si>
  <si>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</si>
  <si>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</si>
  <si>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</si>
  <si>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</si>
  <si>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</si>
  <si>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</si>
  <si>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</si>
  <si>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</si>
  <si>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</si>
  <si>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</si>
  <si>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</si>
  <si>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</si>
  <si>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</si>
  <si>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</si>
  <si>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</si>
  <si>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</si>
  <si>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</si>
  <si>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</si>
  <si>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</si>
  <si>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</si>
  <si>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</si>
  <si>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</si>
  <si>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</si>
  <si>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</si>
  <si>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</si>
  <si>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</si>
  <si>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</si>
  <si>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</si>
  <si>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</si>
  <si>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</si>
  <si>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</si>
  <si>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</si>
  <si>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</si>
  <si>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</si>
  <si>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</si>
  <si>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</si>
  <si>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</si>
  <si>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</si>
  <si>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</si>
  <si>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</si>
  <si>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</si>
  <si>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</si>
  <si>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</si>
  <si>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</si>
  <si>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</si>
  <si>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</si>
  <si>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</si>
  <si>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</si>
  <si>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</si>
  <si>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</si>
  <si>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</si>
  <si>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</si>
  <si>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</si>
  <si>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</si>
  <si>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</si>
  <si>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</si>
  <si>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</si>
  <si>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</si>
  <si>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</si>
  <si>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</si>
  <si>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</si>
  <si>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</si>
  <si>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</si>
  <si>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</si>
  <si>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</si>
  <si>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</si>
  <si>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</si>
  <si>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</si>
  <si>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</si>
  <si>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</si>
  <si>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</si>
  <si>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</si>
  <si>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</si>
  <si>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</si>
  <si>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</si>
  <si>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</si>
  <si>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</si>
  <si>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</si>
  <si>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</si>
  <si>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</si>
  <si>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</si>
  <si>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</si>
  <si>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</si>
  <si>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</si>
  <si>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</si>
  <si>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</si>
  <si>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</si>
  <si>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</si>
  <si>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</si>
  <si>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</si>
  <si>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</si>
  <si>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</si>
  <si>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</si>
  <si>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</si>
  <si>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</si>
  <si>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</si>
  <si>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</si>
  <si>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</si>
  <si>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</si>
  <si>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</si>
  <si>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</si>
  <si>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</si>
  <si>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</si>
  <si>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</si>
  <si>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</si>
  <si>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</si>
  <si>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</si>
  <si>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</si>
  <si>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</si>
  <si>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</si>
  <si>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</si>
  <si>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</si>
  <si>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</si>
  <si>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</si>
  <si>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</si>
  <si>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</si>
  <si>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</si>
  <si>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</si>
  <si>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</si>
  <si>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</si>
  <si>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</si>
  <si>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</si>
  <si>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</si>
  <si>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</si>
  <si>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</si>
  <si>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</si>
  <si>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</si>
  <si>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</si>
  <si>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</si>
  <si>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</si>
  <si>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</si>
  <si>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</si>
  <si>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</si>
  <si>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</si>
  <si>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</si>
  <si>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</si>
  <si>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</si>
  <si>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</si>
  <si>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</si>
  <si>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</si>
  <si>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</si>
  <si>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</si>
  <si>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</si>
  <si>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</si>
  <si>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</si>
  <si>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</si>
  <si>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</si>
  <si>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</si>
  <si>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</si>
  <si>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</si>
  <si>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</si>
  <si>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</si>
  <si>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</si>
  <si>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</si>
  <si>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</si>
  <si>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</si>
  <si>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</si>
  <si>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</si>
  <si>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</si>
  <si>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</si>
  <si>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</si>
  <si>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</si>
  <si>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</si>
  <si>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</si>
  <si>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</si>
  <si>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</si>
  <si>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</si>
  <si>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</si>
  <si>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</si>
  <si>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</si>
  <si>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</si>
  <si>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</si>
  <si>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</si>
  <si>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</si>
  <si>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</si>
  <si>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</si>
  <si>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</si>
  <si>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</si>
  <si>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</si>
  <si>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</si>
  <si>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</si>
  <si>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</si>
  <si>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</si>
  <si>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</si>
  <si>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</si>
  <si>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</si>
  <si>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</si>
  <si>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</si>
  <si>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</si>
  <si>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</si>
  <si>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</si>
  <si>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</si>
  <si>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</si>
  <si>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</si>
  <si>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</si>
  <si>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</si>
  <si>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</si>
  <si>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</si>
  <si>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</si>
  <si>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</si>
  <si>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</si>
  <si>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</si>
  <si>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</si>
  <si>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</si>
  <si>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</si>
  <si>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</si>
  <si>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</si>
  <si>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</si>
  <si>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</si>
  <si>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</si>
  <si>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</si>
  <si>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</si>
  <si>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</si>
  <si>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</si>
  <si>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</si>
  <si>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</si>
  <si>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</si>
  <si>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</si>
  <si>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</si>
  <si>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</si>
  <si>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</si>
  <si>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</si>
  <si>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</si>
  <si>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</si>
  <si>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</si>
  <si>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</si>
  <si>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</si>
  <si>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</si>
  <si>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</si>
  <si>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</si>
  <si>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</si>
  <si>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</si>
  <si>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</si>
  <si>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</si>
  <si>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</si>
  <si>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</si>
  <si>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</si>
  <si>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</si>
  <si>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</si>
  <si>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</si>
  <si>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</si>
  <si>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</si>
  <si>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</si>
  <si>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</si>
  <si>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</si>
  <si>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</si>
  <si>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</si>
  <si>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</si>
  <si>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</si>
  <si>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</si>
  <si>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</si>
  <si>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</si>
  <si>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</si>
  <si>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</si>
  <si>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</si>
  <si>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</si>
  <si>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</si>
  <si>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</si>
  <si>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</si>
  <si>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</si>
  <si>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</si>
  <si>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</si>
  <si>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</si>
  <si>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</si>
  <si>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</si>
  <si>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</si>
  <si>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</si>
  <si>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</si>
  <si>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</si>
  <si>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</si>
  <si>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</si>
  <si>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</si>
  <si>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</si>
  <si>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</si>
  <si>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</si>
  <si>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</si>
  <si>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</si>
  <si>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</si>
  <si>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</si>
  <si>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</si>
  <si>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</si>
  <si>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</si>
  <si>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</si>
  <si>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</si>
  <si>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</si>
  <si>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</si>
  <si>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</si>
  <si>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</si>
  <si>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</si>
  <si>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</si>
  <si>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</si>
  <si>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</si>
  <si>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</si>
  <si>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</si>
  <si>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</si>
  <si>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</si>
  <si>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</si>
  <si>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</si>
  <si>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</si>
  <si>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</si>
  <si>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</si>
  <si>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</si>
  <si>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</si>
  <si>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</si>
  <si>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</si>
  <si>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</si>
  <si>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</si>
  <si>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</si>
  <si>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</si>
  <si>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</si>
  <si>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</si>
  <si>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</si>
  <si>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</si>
  <si>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</si>
  <si>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</si>
  <si>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</si>
  <si>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</si>
  <si>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</si>
  <si>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</si>
  <si>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</si>
  <si>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</si>
  <si>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</si>
  <si>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</si>
  <si>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</si>
  <si>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</si>
  <si>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</si>
  <si>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</si>
  <si>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</si>
  <si>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</si>
  <si>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</si>
  <si>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</si>
  <si>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</si>
  <si>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</si>
  <si>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</si>
  <si>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</si>
  <si>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</si>
  <si>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</si>
  <si>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</si>
  <si>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</si>
  <si>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</si>
  <si>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</si>
  <si>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</si>
  <si>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</si>
  <si>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</si>
  <si>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</si>
  <si>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</si>
  <si>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</si>
  <si>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</si>
  <si>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</si>
  <si>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</si>
  <si>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</si>
  <si>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</si>
  <si>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</si>
  <si>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</si>
  <si>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</si>
  <si>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</si>
  <si>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</si>
  <si>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</si>
  <si>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</si>
  <si>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</si>
  <si>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</si>
  <si>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</si>
  <si>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</si>
  <si>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</si>
  <si>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</si>
  <si>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</si>
  <si>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</si>
  <si>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</si>
  <si>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</si>
  <si>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</si>
  <si>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</si>
  <si>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</si>
  <si>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</si>
  <si>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</si>
  <si>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</si>
  <si>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</si>
  <si>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</si>
  <si>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</si>
  <si>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</si>
  <si>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</si>
  <si>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</si>
  <si>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</si>
  <si>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</si>
  <si>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</si>
  <si>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</si>
  <si>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</si>
  <si>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</si>
  <si>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</si>
  <si>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</si>
  <si>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</si>
  <si>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</si>
  <si>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</si>
  <si>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</si>
  <si>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</si>
  <si>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</si>
  <si>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</si>
  <si>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</si>
  <si>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</si>
  <si>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</si>
  <si>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</si>
  <si>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</si>
  <si>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</si>
  <si>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</si>
  <si>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</si>
  <si>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</si>
  <si>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</si>
  <si>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</si>
  <si>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</si>
  <si>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</si>
  <si>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</si>
  <si>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</si>
  <si>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</si>
  <si>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</si>
  <si>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</si>
  <si>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</si>
  <si>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</si>
  <si>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</si>
  <si>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</si>
  <si>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</si>
  <si>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</si>
  <si>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</si>
  <si>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</si>
  <si>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</si>
  <si>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</si>
  <si>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</si>
  <si>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</si>
  <si>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</si>
  <si>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</si>
  <si>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</si>
  <si>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</si>
  <si>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</si>
  <si>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</si>
  <si>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</si>
  <si>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</si>
  <si>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</si>
  <si>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</si>
  <si>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</si>
  <si>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</si>
  <si>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</si>
  <si>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</si>
  <si>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</si>
  <si>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</si>
  <si>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</si>
  <si>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</si>
  <si>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</si>
  <si>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</si>
  <si>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</si>
  <si>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</si>
  <si>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</si>
  <si>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</si>
  <si>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</si>
  <si>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</si>
  <si>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</si>
  <si>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</si>
  <si>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</si>
  <si>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</si>
  <si>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</si>
  <si>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</si>
  <si>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</si>
  <si>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</si>
  <si>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</si>
  <si>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</si>
  <si>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</si>
  <si>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</si>
  <si>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</si>
  <si>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</si>
  <si>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</si>
  <si>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</si>
  <si>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</si>
  <si>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</si>
  <si>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</si>
  <si>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</si>
  <si>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</si>
  <si>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</si>
  <si>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</si>
  <si>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</si>
  <si>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</si>
  <si>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</si>
  <si>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</si>
  <si>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</si>
  <si>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</si>
  <si>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</si>
  <si>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</si>
  <si>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</si>
  <si>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</si>
  <si>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</si>
  <si>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</si>
  <si>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</si>
  <si>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</si>
  <si>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</si>
  <si>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</si>
  <si>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</si>
  <si>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</si>
  <si>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</si>
  <si>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</si>
  <si>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</si>
  <si>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</si>
  <si>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</si>
  <si>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</si>
  <si>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</si>
  <si>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</si>
  <si>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</si>
  <si>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</si>
  <si>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</si>
  <si>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</si>
  <si>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</si>
  <si>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</si>
  <si>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</si>
  <si>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</si>
  <si>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</si>
  <si>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</si>
  <si>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</si>
  <si>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</si>
  <si>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</si>
  <si>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</si>
  <si>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</si>
  <si>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</si>
  <si>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</si>
  <si>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</si>
  <si>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</si>
  <si>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</si>
  <si>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</si>
  <si>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</si>
  <si>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</si>
  <si>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</si>
  <si>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</si>
  <si>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</si>
  <si>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</si>
  <si>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</si>
  <si>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</si>
  <si>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</si>
  <si>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</si>
  <si>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</si>
  <si>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</si>
  <si>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</si>
  <si>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</si>
  <si>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</si>
  <si>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</si>
  <si>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</si>
  <si>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</si>
  <si>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</si>
  <si>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</si>
  <si>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</si>
  <si>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</si>
  <si>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</si>
  <si>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</si>
  <si>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</si>
  <si>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</si>
  <si>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</si>
  <si>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</si>
  <si>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</si>
  <si>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</si>
  <si>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</si>
  <si>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</si>
  <si>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</si>
  <si>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</si>
  <si>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</si>
  <si>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</si>
  <si>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</si>
  <si>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</si>
  <si>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</si>
  <si>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</si>
  <si>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</si>
  <si>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</si>
  <si>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</si>
  <si>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</si>
  <si>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</si>
  <si>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</si>
  <si>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</si>
  <si>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</si>
  <si>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</si>
  <si>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</si>
  <si>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</si>
  <si>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</si>
  <si>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</si>
  <si>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</si>
  <si>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</si>
  <si>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</si>
  <si>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</si>
  <si>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</si>
  <si>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</si>
  <si>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</si>
  <si>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</si>
  <si>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</si>
  <si>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</si>
  <si>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</si>
  <si>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</si>
  <si>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</si>
  <si>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</si>
  <si>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</si>
  <si>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</si>
  <si>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</si>
  <si>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</si>
  <si>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</si>
  <si>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</si>
  <si>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</si>
  <si>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</si>
  <si>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</si>
  <si>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</si>
  <si>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</si>
  <si>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</si>
  <si>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</si>
  <si>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</si>
  <si>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</si>
  <si>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</si>
  <si>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</si>
  <si>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</si>
  <si>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</si>
  <si>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</si>
  <si>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</si>
  <si>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</si>
  <si>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</si>
  <si>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</si>
  <si>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</si>
  <si>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</si>
  <si>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</si>
  <si>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</si>
  <si>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</si>
  <si>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</si>
  <si>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</si>
  <si>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</si>
  <si>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</si>
  <si>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</si>
  <si>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</si>
  <si>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</si>
  <si>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</si>
  <si>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</si>
  <si>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</si>
  <si>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</si>
  <si>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</si>
  <si>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</si>
  <si>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</si>
  <si>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</si>
  <si>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</si>
  <si>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</si>
  <si>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</si>
  <si>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</si>
  <si>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</si>
  <si>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</si>
  <si>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</si>
  <si>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</si>
  <si>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</si>
  <si>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</si>
  <si>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</si>
  <si>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</si>
  <si>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</si>
  <si>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</si>
  <si>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</si>
  <si>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</si>
  <si>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</si>
  <si>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</si>
  <si>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</si>
  <si>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</si>
  <si>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</si>
  <si>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</si>
  <si>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</si>
  <si>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</si>
  <si>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</si>
  <si>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</si>
  <si>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</si>
  <si>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</si>
  <si>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</si>
  <si>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</si>
  <si>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</si>
  <si>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</si>
  <si>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</si>
  <si>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</si>
  <si>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</si>
  <si>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</si>
  <si>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</si>
  <si>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</si>
  <si>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</si>
  <si>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</si>
  <si>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</si>
  <si>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</si>
  <si>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</si>
  <si>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</si>
  <si>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</si>
  <si>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</si>
  <si>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</si>
  <si>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</si>
  <si>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</si>
  <si>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</si>
  <si>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</si>
  <si>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</si>
  <si>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</si>
  <si>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</si>
  <si>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</si>
  <si>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</si>
  <si>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</si>
  <si>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</si>
  <si>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</si>
  <si>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</si>
  <si>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</si>
  <si>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</si>
  <si>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</si>
  <si>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</si>
  <si>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</si>
  <si>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</si>
  <si>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</si>
  <si>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</si>
  <si>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</si>
  <si>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</si>
  <si>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</si>
  <si>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</si>
  <si>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</si>
  <si>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</si>
  <si>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</si>
  <si>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</si>
  <si>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</si>
  <si>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</si>
  <si>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</si>
  <si>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</si>
  <si>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</si>
  <si>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</si>
  <si>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</si>
  <si>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</si>
  <si>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</si>
  <si>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</si>
  <si>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</si>
  <si>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</si>
  <si>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</si>
  <si>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</si>
  <si>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</si>
  <si>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</si>
  <si>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</si>
  <si>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</si>
  <si>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</si>
  <si>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</si>
  <si>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</si>
  <si>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</si>
  <si>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</si>
  <si>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</si>
  <si>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</si>
  <si>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</si>
  <si>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</si>
  <si>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</si>
  <si>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</si>
  <si>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</si>
  <si>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</si>
  <si>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</si>
  <si>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</si>
  <si>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</si>
  <si>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</si>
  <si>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</si>
  <si>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</si>
  <si>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</si>
  <si>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</si>
  <si>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</si>
  <si>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</si>
  <si>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</si>
  <si>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</si>
  <si>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</si>
  <si>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</si>
  <si>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</si>
  <si>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</si>
  <si>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</si>
  <si>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</si>
  <si>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</si>
  <si>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</si>
  <si>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</si>
  <si>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</si>
  <si>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</si>
  <si>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</si>
  <si>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</si>
  <si>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</si>
  <si>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</si>
  <si>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</si>
  <si>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</si>
  <si>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</si>
  <si>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</si>
  <si>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</si>
  <si>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</si>
  <si>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</si>
  <si>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</si>
  <si>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</si>
  <si>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</si>
  <si>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</si>
  <si>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</si>
  <si>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</si>
  <si>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</si>
  <si>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</si>
  <si>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</si>
  <si>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</si>
  <si>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</si>
  <si>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</si>
  <si>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</si>
  <si>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</si>
  <si>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</si>
  <si>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</si>
  <si>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</si>
  <si>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</si>
  <si>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</si>
  <si>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</si>
  <si>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</si>
  <si>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</si>
  <si>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</si>
  <si>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</si>
  <si>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</si>
  <si>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</si>
  <si>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</si>
  <si>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</si>
  <si>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</si>
  <si>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</si>
  <si>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</si>
  <si>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</si>
  <si>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</si>
  <si>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</si>
  <si>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</si>
  <si>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</si>
  <si>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</si>
  <si>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</si>
  <si>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</si>
  <si>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</si>
  <si>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</si>
  <si>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</si>
  <si>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</si>
  <si>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</si>
  <si>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</si>
  <si>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</si>
  <si>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</si>
  <si>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</si>
  <si>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</si>
  <si>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</si>
  <si>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</si>
  <si>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</si>
  <si>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</si>
  <si>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</si>
  <si>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</si>
  <si>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</si>
  <si>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</si>
  <si>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</si>
  <si>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</si>
  <si>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</si>
  <si>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</si>
  <si>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</si>
  <si>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</si>
  <si>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</si>
  <si>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</si>
  <si>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</si>
  <si>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</si>
  <si>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</si>
  <si>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</si>
  <si>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</si>
  <si>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</si>
  <si>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</si>
  <si>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</si>
  <si>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</si>
  <si>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</si>
  <si>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</si>
  <si>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</si>
  <si>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</si>
  <si>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</si>
  <si>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</si>
  <si>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</si>
  <si>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</si>
  <si>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</si>
  <si>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</si>
  <si>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</si>
  <si>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</si>
  <si>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</si>
  <si>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</si>
  <si>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</si>
  <si>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</si>
  <si>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</si>
  <si>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</si>
  <si>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</si>
  <si>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</si>
  <si>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</si>
  <si>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</si>
  <si>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</si>
  <si>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</si>
  <si>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</si>
  <si>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</si>
  <si>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</si>
  <si>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</si>
  <si>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</si>
  <si>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</si>
  <si>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</si>
  <si>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</si>
  <si>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</si>
  <si>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</si>
  <si>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</si>
  <si>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</si>
  <si>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</si>
  <si>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</si>
  <si>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</si>
  <si>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</si>
  <si>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</si>
  <si>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</si>
  <si>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</si>
  <si>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</si>
  <si>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</si>
  <si>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</si>
  <si>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</si>
  <si>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</si>
  <si>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</si>
  <si>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</si>
  <si>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</si>
  <si>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</si>
  <si>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</si>
  <si>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</si>
  <si>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</si>
  <si>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</si>
  <si>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</si>
  <si>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</si>
  <si>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</si>
  <si>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</si>
  <si>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</si>
  <si>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</si>
  <si>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</si>
  <si>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</si>
  <si>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</si>
  <si>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</si>
  <si>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</si>
  <si>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</si>
  <si>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</si>
  <si>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</si>
  <si>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</si>
  <si>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</si>
  <si>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</si>
  <si>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</si>
  <si>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</si>
  <si>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</si>
  <si>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</si>
  <si>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</si>
  <si>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</si>
  <si>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</si>
  <si>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</si>
  <si>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</si>
  <si>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</si>
  <si>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</si>
  <si>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</si>
  <si>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</si>
  <si>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</si>
  <si>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</si>
  <si>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</si>
  <si>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</si>
  <si>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</si>
  <si>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</si>
  <si>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</si>
  <si>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</si>
  <si>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</si>
  <si>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</si>
  <si>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</si>
  <si>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</si>
  <si>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</si>
  <si>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</si>
  <si>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</si>
  <si>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</si>
  <si>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</si>
  <si>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</si>
  <si>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</si>
  <si>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</si>
  <si>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</si>
  <si>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</si>
  <si>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</si>
  <si>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</si>
  <si>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</si>
  <si>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</si>
  <si>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</si>
  <si>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</si>
  <si>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</si>
  <si>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</si>
  <si>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</si>
  <si>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</si>
  <si>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</si>
  <si>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</si>
  <si>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</si>
  <si>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</si>
  <si>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</si>
  <si>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</si>
  <si>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</si>
  <si>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</si>
  <si>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</si>
  <si>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</si>
  <si>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</si>
  <si>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</si>
  <si>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</si>
  <si>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</si>
  <si>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</si>
  <si>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</si>
  <si>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</si>
  <si>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</si>
  <si>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</si>
  <si>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</si>
  <si>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</si>
  <si>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</si>
  <si>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</si>
  <si>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</si>
  <si>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</si>
  <si>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</si>
  <si>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</si>
  <si>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</si>
  <si>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</si>
  <si>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</si>
  <si>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</si>
  <si>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</si>
  <si>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</si>
  <si>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</si>
  <si>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</si>
  <si>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</si>
  <si>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</si>
  <si>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</si>
  <si>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</si>
  <si>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</si>
  <si>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</si>
  <si>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</si>
  <si>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</si>
  <si>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</si>
  <si>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</si>
  <si>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</si>
  <si>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</si>
  <si>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</si>
  <si>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</si>
  <si>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</si>
  <si>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</si>
  <si>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</si>
  <si>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</si>
  <si>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</si>
  <si>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</si>
  <si>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</si>
  <si>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</si>
  <si>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</si>
  <si>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</si>
  <si>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</si>
  <si>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</si>
  <si>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</si>
  <si>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</si>
  <si>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</si>
  <si>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</si>
  <si>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</si>
  <si>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</si>
  <si>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</si>
  <si>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</si>
  <si>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</si>
  <si>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</si>
  <si>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</si>
  <si>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</si>
  <si>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</si>
  <si>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</si>
  <si>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</si>
  <si>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</si>
  <si>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</si>
  <si>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</si>
  <si>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</si>
  <si>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</si>
  <si>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</si>
  <si>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</si>
  <si>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</si>
  <si>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</si>
  <si>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</si>
  <si>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</si>
  <si>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</si>
  <si>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</si>
  <si>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</si>
  <si>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</si>
  <si>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</si>
  <si>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</si>
  <si>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</si>
  <si>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</si>
  <si>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</si>
  <si>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</si>
  <si>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</si>
  <si>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</si>
  <si>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</si>
  <si>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</si>
  <si>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</si>
  <si>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</si>
  <si>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</si>
  <si>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</si>
  <si>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</si>
  <si>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</si>
  <si>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</si>
  <si>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</si>
  <si>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</si>
  <si>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</si>
  <si>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</si>
  <si>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</si>
  <si>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</si>
  <si>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</si>
  <si>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</si>
  <si>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</si>
  <si>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</si>
  <si>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</si>
  <si>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</si>
  <si>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</si>
  <si>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</si>
  <si>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</si>
  <si>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</si>
  <si>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</si>
  <si>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</si>
  <si>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</si>
  <si>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</si>
  <si>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</si>
  <si>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</si>
  <si>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</si>
  <si>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</si>
  <si>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</si>
  <si>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</si>
  <si>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</si>
  <si>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</si>
  <si>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</si>
  <si>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</si>
  <si>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</si>
  <si>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</si>
  <si>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</si>
  <si>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</si>
  <si>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</si>
  <si>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</si>
  <si>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</si>
  <si>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</si>
  <si>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</si>
  <si>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</si>
  <si>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</si>
  <si>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</si>
  <si>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</si>
  <si>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</si>
  <si>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</si>
  <si>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</si>
  <si>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</si>
  <si>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</si>
  <si>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</si>
  <si>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</si>
  <si>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</si>
  <si>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</si>
  <si>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</si>
  <si>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</si>
  <si>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</si>
  <si>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</si>
  <si>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</si>
  <si>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</si>
  <si>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</si>
  <si>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</si>
  <si>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</si>
  <si>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</si>
  <si>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</si>
  <si>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</si>
  <si>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</si>
  <si>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</si>
  <si>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</si>
  <si>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</si>
  <si>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</si>
  <si>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</si>
  <si>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</si>
  <si>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</si>
  <si>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</si>
  <si>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</si>
  <si>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</si>
  <si>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</si>
  <si>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</si>
  <si>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</si>
  <si>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</si>
  <si>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</si>
  <si>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</si>
  <si>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</si>
  <si>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</si>
  <si>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</si>
  <si>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</si>
  <si>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</si>
  <si>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</si>
  <si>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</si>
  <si>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</si>
  <si>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</si>
  <si>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</si>
  <si>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</si>
  <si>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</si>
  <si>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</si>
  <si>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</si>
  <si>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</si>
  <si>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</si>
  <si>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</si>
  <si>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</si>
  <si>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</si>
  <si>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</si>
  <si>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</si>
  <si>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</si>
  <si>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</si>
  <si>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</si>
  <si>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</si>
  <si>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</si>
  <si>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</si>
  <si>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</si>
  <si>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</si>
  <si>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</si>
  <si>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</si>
  <si>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</si>
  <si>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</si>
  <si>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</si>
  <si>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</si>
  <si>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</si>
  <si>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</si>
  <si>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</si>
  <si>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</si>
  <si>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</si>
  <si>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</si>
  <si>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</si>
  <si>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</si>
  <si>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</si>
  <si>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</si>
  <si>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</si>
  <si>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</si>
  <si>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</si>
  <si>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</si>
  <si>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</si>
  <si>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</si>
  <si>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</si>
  <si>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</si>
  <si>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</si>
  <si>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</si>
  <si>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</si>
  <si>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</si>
  <si>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</si>
  <si>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</si>
  <si>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</si>
  <si>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</si>
  <si>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</si>
  <si>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</si>
  <si>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</si>
  <si>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</si>
  <si>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</si>
  <si>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</si>
  <si>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</si>
  <si>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</si>
  <si>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</si>
  <si>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</si>
  <si>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</si>
  <si>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</si>
  <si>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</si>
  <si>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</si>
  <si>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</si>
  <si>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</si>
  <si>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</si>
  <si>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</si>
  <si>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</si>
  <si>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</si>
  <si>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</si>
  <si>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</si>
  <si>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</si>
  <si>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</si>
  <si>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</si>
  <si>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</si>
  <si>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</si>
  <si>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</si>
  <si>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</si>
  <si>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</si>
  <si>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</si>
  <si>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</si>
  <si>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</si>
  <si>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</si>
  <si>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</si>
  <si>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</si>
  <si>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</si>
  <si>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</si>
  <si>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</si>
  <si>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</si>
  <si>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</si>
  <si>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</si>
  <si>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</si>
  <si>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</si>
  <si>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</si>
  <si>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</si>
  <si>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</si>
  <si>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</si>
  <si>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</si>
  <si>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</si>
  <si>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</si>
  <si>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</si>
  <si>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</si>
  <si>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</si>
  <si>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</si>
  <si>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</si>
  <si>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</si>
  <si>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</si>
  <si>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</si>
  <si>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</si>
  <si>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</si>
  <si>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</si>
  <si>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</si>
  <si>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</si>
  <si>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</si>
  <si>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</si>
  <si>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</si>
  <si>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</si>
  <si>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</si>
  <si>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</si>
  <si>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</si>
  <si>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</si>
  <si>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</si>
  <si>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</si>
  <si>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</si>
  <si>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</si>
  <si>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</si>
  <si>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</si>
  <si>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</si>
  <si>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</si>
  <si>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</si>
  <si>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</si>
  <si>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</si>
  <si>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</si>
  <si>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</si>
  <si>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</si>
  <si>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</si>
  <si>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</si>
  <si>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</si>
  <si>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</si>
  <si>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</si>
  <si>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</si>
  <si>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</si>
  <si>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</si>
  <si>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</si>
  <si>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</si>
  <si>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</si>
  <si>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</si>
  <si>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</si>
  <si>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</si>
  <si>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</si>
  <si>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</si>
  <si>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</si>
  <si>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</si>
  <si>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</si>
  <si>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</si>
  <si>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</si>
  <si>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</si>
  <si>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</si>
  <si>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</si>
  <si>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</si>
  <si>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</si>
  <si>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</si>
  <si>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</si>
  <si>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</si>
  <si>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</si>
  <si>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</si>
  <si>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</si>
  <si>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</si>
  <si>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</si>
  <si>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</si>
  <si>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</si>
  <si>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</si>
  <si>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</si>
  <si>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</si>
  <si>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</si>
  <si>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</si>
  <si>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</si>
  <si>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</si>
  <si>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</si>
  <si>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</si>
  <si>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</si>
  <si>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</si>
  <si>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</si>
  <si>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</si>
  <si>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</si>
  <si>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</si>
  <si>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</si>
  <si>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</si>
  <si>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</si>
  <si>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</si>
  <si>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</si>
  <si>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</si>
  <si>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</si>
  <si>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</si>
  <si>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</si>
  <si>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</si>
  <si>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</si>
  <si>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</si>
  <si>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</si>
  <si>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</si>
  <si>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</si>
  <si>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</si>
  <si>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</si>
  <si>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</si>
  <si>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</si>
  <si>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</si>
  <si>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</si>
  <si>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</si>
  <si>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</si>
  <si>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</si>
  <si>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</si>
  <si>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</si>
  <si>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</si>
  <si>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</si>
  <si>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</si>
  <si>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</si>
  <si>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</si>
  <si>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</si>
  <si>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</si>
  <si>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</si>
  <si>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</si>
  <si>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</si>
  <si>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</si>
  <si>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</si>
  <si>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</si>
  <si>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</si>
  <si>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</si>
  <si>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</si>
  <si>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</si>
  <si>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</si>
  <si>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</si>
  <si>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</si>
  <si>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</si>
  <si>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</si>
  <si>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</si>
  <si>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</si>
  <si>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</si>
  <si>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</si>
  <si>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</si>
  <si>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</si>
  <si>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</si>
  <si>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</si>
  <si>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</si>
  <si>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</si>
  <si>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</si>
  <si>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</si>
  <si>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</si>
  <si>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</si>
  <si>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</si>
  <si>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</si>
  <si>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</si>
  <si>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</si>
  <si>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</si>
  <si>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</si>
  <si>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</si>
  <si>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</si>
  <si>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</si>
  <si>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</si>
  <si>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</si>
  <si>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</si>
  <si>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</si>
  <si>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</si>
  <si>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</si>
  <si>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</si>
  <si>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</si>
  <si>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</si>
  <si>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</si>
  <si>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</si>
  <si>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</si>
  <si>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</si>
  <si>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</si>
  <si>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</si>
  <si>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</si>
  <si>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</si>
  <si>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</si>
  <si>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</si>
  <si>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</si>
  <si>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</si>
  <si>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</si>
  <si>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</si>
  <si>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</si>
  <si>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</si>
  <si>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</si>
  <si>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</si>
  <si>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</si>
  <si>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</si>
  <si>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</si>
  <si>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</si>
  <si>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</si>
  <si>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</si>
  <si>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</si>
  <si>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</si>
  <si>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</si>
  <si>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</si>
  <si>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</si>
  <si>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</si>
  <si>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</si>
  <si>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</si>
  <si>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</si>
  <si>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</si>
  <si>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</si>
  <si>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</si>
  <si>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</si>
  <si>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</si>
  <si>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</si>
  <si>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</si>
  <si>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</si>
  <si>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</si>
  <si>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</si>
  <si>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</si>
  <si>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</si>
  <si>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</si>
  <si>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</si>
  <si>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</si>
  <si>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</si>
  <si>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</si>
  <si>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</si>
  <si>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</si>
  <si>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</si>
  <si>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</si>
  <si>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</si>
  <si>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</si>
  <si>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</si>
  <si>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</si>
  <si>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</si>
  <si>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</si>
  <si>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</si>
  <si>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</si>
  <si>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</si>
  <si>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</si>
  <si>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</si>
  <si>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</si>
  <si>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</si>
  <si>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</si>
  <si>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</si>
  <si>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</si>
  <si>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</si>
  <si>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</si>
  <si>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</si>
  <si>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</si>
  <si>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</si>
  <si>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</si>
  <si>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</si>
  <si>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</si>
  <si>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</si>
  <si>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</si>
  <si>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</si>
  <si>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</si>
  <si>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</si>
  <si>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</si>
  <si>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</si>
  <si>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</si>
  <si>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</si>
  <si>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</si>
  <si>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</si>
  <si>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</si>
  <si>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</si>
  <si>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</si>
  <si>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</si>
  <si>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</si>
  <si>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</si>
  <si>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</si>
  <si>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</si>
  <si>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</si>
  <si>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</si>
  <si>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</si>
  <si>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</si>
  <si>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</si>
  <si>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</si>
  <si>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</si>
  <si>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</si>
  <si>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</si>
  <si>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</si>
  <si>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</si>
  <si>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</si>
  <si>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</si>
  <si>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</si>
  <si>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</si>
  <si>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</si>
  <si>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</si>
  <si>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</si>
  <si>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</si>
  <si>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</si>
  <si>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</si>
  <si>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</si>
  <si>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</si>
  <si>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</si>
  <si>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</si>
  <si>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</si>
  <si>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</si>
  <si>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</si>
  <si>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</si>
  <si>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</si>
  <si>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</si>
  <si>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</si>
  <si>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</si>
  <si>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</si>
  <si>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</si>
  <si>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</si>
  <si>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</si>
  <si>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</si>
  <si>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</si>
  <si>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</si>
  <si>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</si>
  <si>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</si>
  <si>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</si>
  <si>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</si>
  <si>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</si>
  <si>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</si>
  <si>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</si>
  <si>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</si>
  <si>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</si>
  <si>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</si>
  <si>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</si>
  <si>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</si>
  <si>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</si>
  <si>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</si>
  <si>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</si>
  <si>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</si>
  <si>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</si>
  <si>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</si>
  <si>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</si>
  <si>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</si>
  <si>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</si>
  <si>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</si>
  <si>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</si>
  <si>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</si>
  <si>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</si>
  <si>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</si>
  <si>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</si>
  <si>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</si>
  <si>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</si>
  <si>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</si>
  <si>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</si>
  <si>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</si>
  <si>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</si>
  <si>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</si>
  <si>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</si>
  <si>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</si>
  <si>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</si>
  <si>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</si>
  <si>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</si>
  <si>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</si>
  <si>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</si>
  <si>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</si>
  <si>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</si>
  <si>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</si>
  <si>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</si>
  <si>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</si>
  <si>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</si>
  <si>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</si>
  <si>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</si>
  <si>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</si>
  <si>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</si>
  <si>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</si>
  <si>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</si>
  <si>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</si>
  <si>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</si>
  <si>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</si>
  <si>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</si>
  <si>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</si>
  <si>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</si>
  <si>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</si>
  <si>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</si>
  <si>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</si>
  <si>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</si>
  <si>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</si>
  <si>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</si>
  <si>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</si>
  <si>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</si>
  <si>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</si>
  <si>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</si>
  <si>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</si>
  <si>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</si>
  <si>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</si>
  <si>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</si>
  <si>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</si>
  <si>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</si>
  <si>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</si>
  <si>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</si>
  <si>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</si>
  <si>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</si>
  <si>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</si>
  <si>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</si>
  <si>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</si>
  <si>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</si>
  <si>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</si>
  <si>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</si>
  <si>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</si>
  <si>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</si>
  <si>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</si>
  <si>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</si>
  <si>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</si>
  <si>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</si>
  <si>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</si>
  <si>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</si>
  <si>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</si>
  <si>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</si>
  <si>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</si>
  <si>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</si>
  <si>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</si>
  <si>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</si>
  <si>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</si>
  <si>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</si>
  <si>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</si>
  <si>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</si>
  <si>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</si>
  <si>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</si>
  <si>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</si>
  <si>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</si>
  <si>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</si>
  <si>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</si>
  <si>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</si>
  <si>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</si>
  <si>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</si>
  <si>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</si>
  <si>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</si>
  <si>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</si>
  <si>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</si>
  <si>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</si>
  <si>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</si>
  <si>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</si>
  <si>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</si>
  <si>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</si>
  <si>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</si>
  <si>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</si>
  <si>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</si>
  <si>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</si>
  <si>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</si>
  <si>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</si>
  <si>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</si>
  <si>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</si>
  <si>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</si>
  <si>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</si>
  <si>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</si>
  <si>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</si>
  <si>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</si>
  <si>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</si>
  <si>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</si>
  <si>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</si>
  <si>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</si>
  <si>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</si>
  <si>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</si>
  <si>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</si>
  <si>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</si>
  <si>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</si>
  <si>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</si>
  <si>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</si>
  <si>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</si>
  <si>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</si>
  <si>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</si>
  <si>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</si>
  <si>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</si>
  <si>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</si>
  <si>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</si>
  <si>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</si>
  <si>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</si>
  <si>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</si>
  <si>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</si>
  <si>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</si>
  <si>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</si>
  <si>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</si>
  <si>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</si>
  <si>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</si>
  <si>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</si>
  <si>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</si>
  <si>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</si>
  <si>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</si>
  <si>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</si>
  <si>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</si>
  <si>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</si>
  <si>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</si>
  <si>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</si>
  <si>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</si>
  <si>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</si>
  <si>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</si>
  <si>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</si>
  <si>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</si>
  <si>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</si>
  <si>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</si>
  <si>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</si>
  <si>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</si>
  <si>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</si>
  <si>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</si>
  <si>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</si>
  <si>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</si>
  <si>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</si>
  <si>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</si>
  <si>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</si>
  <si>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</si>
  <si>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</si>
  <si>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</si>
  <si>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</si>
  <si>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</si>
  <si>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</si>
  <si>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</si>
  <si>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</si>
  <si>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</si>
  <si>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</si>
  <si>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</si>
  <si>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</si>
  <si>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</si>
  <si>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</si>
  <si>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</si>
  <si>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</si>
  <si>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</si>
  <si>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</si>
  <si>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</si>
  <si>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</si>
  <si>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</si>
  <si>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</si>
  <si>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</si>
  <si>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</si>
  <si>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</si>
  <si>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</si>
  <si>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</si>
  <si>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</si>
  <si>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</si>
  <si>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</si>
  <si>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</si>
  <si>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</si>
  <si>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</si>
  <si>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</si>
  <si>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</si>
  <si>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</si>
  <si>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</si>
  <si>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</si>
  <si>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</si>
  <si>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</si>
  <si>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</si>
  <si>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</si>
  <si>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</si>
  <si>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</si>
  <si>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</si>
  <si>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</si>
  <si>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</si>
  <si>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</si>
  <si>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</si>
  <si>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</si>
  <si>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</si>
  <si>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</si>
  <si>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</si>
  <si>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</si>
  <si>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</si>
  <si>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</si>
  <si>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</si>
  <si>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</si>
  <si>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</si>
  <si>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</si>
  <si>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</si>
  <si>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</si>
  <si>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</si>
  <si>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</si>
  <si>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</si>
  <si>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</si>
  <si>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</si>
  <si>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</si>
  <si>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</si>
  <si>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</si>
  <si>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</si>
  <si>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</si>
  <si>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</si>
  <si>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</si>
  <si>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</si>
  <si>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</si>
  <si>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</si>
  <si>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</si>
  <si>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</si>
  <si>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</si>
  <si>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</si>
  <si>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</si>
  <si>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</si>
  <si>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</si>
  <si>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</si>
  <si>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</si>
  <si>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</si>
  <si>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</si>
  <si>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</si>
  <si>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</si>
  <si>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</si>
  <si>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</si>
  <si>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</si>
  <si>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</si>
  <si>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</si>
  <si>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</si>
  <si>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</si>
  <si>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</si>
  <si>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</si>
  <si>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</si>
  <si>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</si>
  <si>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</si>
  <si>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</si>
  <si>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</si>
  <si>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</si>
  <si>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</si>
  <si>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</si>
  <si>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</si>
  <si>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</si>
  <si>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</si>
  <si>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</si>
  <si>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</si>
  <si>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</si>
  <si>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</si>
  <si>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</si>
  <si>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</si>
  <si>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</si>
  <si>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</si>
  <si>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</si>
  <si>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</si>
  <si>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</si>
  <si>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</si>
  <si>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</si>
  <si>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</si>
  <si>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</si>
  <si>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</si>
  <si>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</si>
  <si>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</si>
  <si>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</si>
  <si>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</si>
  <si>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</si>
  <si>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</si>
  <si>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</si>
  <si>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</si>
  <si>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</si>
  <si>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</si>
  <si>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</si>
  <si>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</si>
  <si>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</si>
  <si>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</si>
  <si>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</si>
  <si>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</si>
  <si>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</si>
  <si>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</si>
  <si>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</si>
  <si>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</si>
  <si>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</si>
  <si>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</si>
  <si>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</si>
  <si>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</si>
  <si>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</si>
  <si>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</si>
  <si>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</si>
  <si>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</si>
  <si>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</si>
  <si>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</si>
  <si>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</si>
  <si>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</si>
  <si>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</si>
  <si>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</si>
  <si>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</si>
  <si>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</si>
  <si>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</si>
  <si>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</si>
  <si>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</si>
  <si>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</si>
  <si>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</si>
  <si>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</si>
  <si>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</si>
  <si>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</si>
  <si>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</si>
  <si>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</si>
  <si>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</si>
  <si>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</si>
  <si>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</si>
  <si>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</si>
  <si>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</si>
  <si>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</si>
  <si>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</si>
  <si>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</si>
  <si>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</si>
  <si>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</si>
  <si>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</si>
  <si>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</si>
  <si>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</si>
  <si>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</si>
  <si>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</si>
  <si>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</si>
  <si>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</si>
  <si>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</si>
  <si>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</si>
  <si>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</si>
  <si>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</si>
  <si>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</si>
  <si>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</si>
  <si>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</si>
  <si>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</si>
  <si>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</si>
  <si>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</si>
  <si>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</si>
  <si>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</si>
  <si>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</si>
  <si>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</si>
  <si>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</si>
  <si>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</si>
  <si>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</si>
  <si>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</si>
  <si>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</si>
  <si>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</si>
  <si>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</si>
  <si>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</si>
  <si>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</si>
  <si>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</si>
  <si>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</si>
  <si>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</si>
  <si>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</si>
  <si>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</si>
  <si>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</si>
  <si>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</si>
  <si>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</si>
  <si>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</si>
  <si>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</si>
  <si>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</si>
  <si>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</si>
  <si>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</si>
  <si>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</si>
  <si>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</si>
  <si>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</si>
  <si>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</si>
  <si>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</si>
  <si>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</si>
  <si>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</si>
  <si>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</si>
  <si>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</si>
  <si>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</si>
  <si>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</si>
  <si>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</si>
  <si>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</si>
  <si>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</si>
  <si>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</si>
  <si>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</si>
  <si>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</si>
  <si>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</si>
  <si>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</si>
  <si>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</si>
  <si>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</si>
  <si>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</si>
  <si>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</si>
  <si>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</si>
  <si>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</si>
  <si>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</si>
  <si>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</si>
  <si>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</si>
  <si>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</si>
  <si>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</si>
  <si>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</si>
  <si>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</si>
  <si>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</si>
  <si>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</si>
  <si>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</si>
  <si>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</si>
  <si>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</si>
  <si>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</si>
  <si>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</si>
  <si>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</si>
  <si>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</si>
  <si>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</si>
  <si>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</si>
  <si>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</si>
  <si>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</si>
  <si>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</si>
  <si>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</si>
  <si>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</si>
  <si>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</si>
  <si>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</si>
  <si>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</si>
  <si>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</si>
  <si>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</si>
  <si>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</si>
  <si>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</si>
  <si>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</si>
  <si>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</si>
  <si>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</si>
  <si>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</si>
  <si>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</si>
  <si>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</si>
  <si>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</si>
  <si>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</si>
  <si>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</si>
  <si>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</si>
  <si>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</si>
  <si>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</si>
  <si>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</si>
  <si>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</si>
  <si>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</si>
  <si>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</si>
  <si>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</si>
  <si>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</si>
  <si>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</si>
  <si>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</si>
  <si>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</si>
  <si>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</si>
  <si>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</si>
  <si>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</si>
  <si>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</si>
  <si>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</si>
  <si>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</si>
  <si>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</si>
  <si>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</si>
  <si>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</si>
  <si>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</si>
  <si>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</si>
  <si>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</si>
  <si>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</si>
  <si>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</si>
  <si>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</si>
  <si>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</si>
  <si>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</si>
  <si>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</si>
  <si>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</si>
  <si>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</si>
  <si>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</si>
  <si>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</si>
  <si>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</si>
  <si>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</si>
  <si>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</si>
  <si>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</si>
  <si>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</si>
  <si>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</si>
  <si>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</si>
  <si>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</si>
  <si>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</si>
  <si>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</si>
  <si>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</si>
  <si>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</si>
  <si>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</si>
  <si>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</si>
  <si>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</si>
  <si>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</si>
  <si>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</si>
  <si>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</si>
  <si>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</si>
  <si>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</si>
  <si>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</si>
  <si>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</si>
  <si>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</si>
  <si>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</si>
  <si>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</si>
  <si>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</si>
  <si>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</si>
  <si>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</si>
  <si>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</si>
  <si>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</si>
  <si>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</si>
  <si>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</si>
  <si>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</si>
  <si>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</si>
  <si>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</si>
  <si>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</si>
  <si>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</si>
  <si>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</si>
  <si>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</si>
  <si>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</si>
  <si>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</si>
  <si>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</si>
  <si>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</si>
  <si>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</si>
  <si>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</si>
  <si>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</si>
  <si>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</si>
  <si>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</si>
  <si>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</si>
  <si>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</si>
  <si>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</si>
  <si>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</si>
  <si>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</si>
  <si>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</si>
  <si>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</si>
  <si>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</si>
  <si>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</si>
  <si>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</si>
  <si>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</si>
  <si>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</si>
  <si>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</si>
  <si>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</si>
  <si>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</si>
  <si>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</si>
  <si>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</si>
  <si>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</si>
  <si>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</si>
  <si>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</si>
  <si>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</si>
  <si>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</si>
  <si>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</si>
  <si>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</si>
  <si>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</si>
  <si>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</si>
  <si>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</si>
  <si>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</si>
  <si>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</si>
  <si>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</si>
  <si>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</si>
  <si>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</si>
  <si>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</si>
  <si>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</si>
  <si>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</si>
  <si>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</si>
  <si>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</si>
  <si>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</si>
  <si>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</si>
  <si>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</si>
  <si>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</si>
  <si>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</si>
  <si>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</si>
  <si>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</si>
  <si>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</si>
  <si>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</si>
  <si>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</si>
  <si>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</si>
  <si>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</si>
  <si>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</si>
  <si>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</si>
  <si>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</si>
  <si>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</si>
  <si>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</si>
  <si>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</si>
  <si>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</si>
  <si>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</si>
  <si>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</si>
  <si>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</si>
  <si>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</si>
  <si>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</si>
  <si>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</si>
  <si>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</si>
  <si>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</si>
  <si>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</si>
  <si>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</si>
  <si>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</si>
  <si>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</si>
  <si>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</si>
  <si>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</si>
  <si>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</si>
  <si>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</si>
  <si>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</si>
  <si>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</si>
  <si>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</si>
  <si>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</si>
  <si>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</si>
  <si>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</si>
  <si>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</si>
  <si>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</si>
  <si>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</si>
  <si>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</si>
  <si>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</si>
  <si>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</si>
  <si>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</si>
  <si>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</si>
  <si>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</si>
  <si>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</si>
  <si>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</si>
  <si>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</si>
  <si>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</si>
  <si>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</si>
  <si>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</si>
  <si>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</si>
  <si>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</si>
  <si>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</si>
  <si>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</si>
  <si>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</si>
  <si>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</si>
  <si>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</si>
  <si>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</si>
  <si>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</si>
  <si>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</si>
  <si>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</si>
  <si>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</si>
  <si>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</si>
  <si>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</si>
  <si>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</si>
  <si>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</si>
  <si>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</si>
  <si>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</si>
  <si>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</si>
  <si>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</si>
  <si>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</si>
  <si>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</si>
  <si>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</si>
  <si>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</si>
  <si>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</si>
  <si>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</si>
  <si>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</si>
  <si>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</si>
  <si>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</si>
  <si>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</si>
  <si>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</si>
  <si>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</si>
  <si>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</si>
  <si>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</si>
  <si>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</si>
  <si>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</si>
  <si>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</si>
  <si>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</si>
  <si>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</si>
  <si>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</si>
  <si>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</si>
  <si>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</si>
  <si>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</si>
  <si>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</si>
  <si>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</si>
  <si>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</si>
  <si>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</si>
  <si>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</si>
  <si>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</si>
  <si>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</si>
  <si>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</si>
  <si>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</si>
  <si>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</si>
  <si>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</si>
  <si>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</si>
  <si>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</si>
  <si>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</si>
  <si>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</si>
  <si>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</si>
  <si>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</si>
  <si>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</si>
  <si>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</si>
  <si>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</si>
  <si>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</si>
  <si>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</si>
  <si>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</si>
  <si>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</si>
  <si>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</si>
  <si>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</si>
  <si>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</si>
  <si>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</si>
  <si>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</si>
  <si>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</si>
  <si>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</si>
  <si>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</si>
  <si>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</si>
  <si>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</si>
  <si>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</si>
  <si>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</si>
  <si>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</si>
  <si>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</si>
  <si>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</si>
  <si>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</si>
  <si>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</si>
  <si>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</si>
  <si>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</si>
  <si>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</si>
  <si>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</si>
  <si>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</si>
  <si>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</si>
  <si>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</si>
  <si>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</si>
  <si>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</si>
  <si>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</si>
  <si>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</si>
  <si>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</si>
  <si>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</si>
  <si>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</si>
  <si>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</si>
  <si>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</si>
  <si>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</si>
  <si>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</si>
  <si>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</si>
  <si>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</si>
  <si>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</si>
  <si>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</si>
  <si>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</si>
  <si>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</si>
  <si>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</si>
  <si>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</si>
  <si>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</si>
  <si>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</si>
  <si>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</si>
  <si>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</si>
  <si>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</si>
  <si>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</si>
  <si>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</si>
  <si>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</si>
  <si>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</si>
  <si>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</si>
  <si>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</si>
  <si>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</si>
  <si>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</si>
  <si>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</si>
  <si>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</si>
  <si>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</si>
  <si>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</si>
  <si>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</si>
  <si>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</si>
  <si>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</si>
  <si>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</si>
  <si>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</si>
  <si>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</si>
  <si>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</si>
  <si>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</si>
  <si>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</si>
  <si>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</si>
  <si>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</si>
  <si>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</si>
  <si>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</si>
  <si>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</si>
  <si>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</si>
  <si>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</si>
  <si>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</si>
  <si>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</si>
  <si>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</si>
  <si>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</si>
  <si>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</si>
  <si>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</si>
  <si>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</si>
  <si>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</si>
  <si>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</si>
  <si>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</si>
  <si>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</si>
  <si>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</si>
  <si>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</si>
  <si>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</si>
  <si>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</si>
  <si>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</si>
  <si>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</si>
  <si>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</si>
  <si>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</si>
  <si>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</si>
  <si>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</si>
  <si>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</si>
  <si>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</si>
  <si>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</si>
  <si>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</si>
  <si>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</si>
  <si>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</si>
  <si>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</si>
  <si>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</si>
  <si>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</si>
  <si>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</si>
  <si>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</si>
  <si>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</si>
  <si>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</si>
  <si>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</si>
  <si>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</si>
  <si>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</si>
  <si>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</si>
  <si>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</si>
  <si>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</si>
  <si>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</si>
  <si>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</si>
  <si>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</si>
  <si>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</si>
  <si>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</si>
  <si>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</si>
  <si>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</si>
  <si>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</si>
  <si>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</si>
  <si>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</si>
  <si>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</si>
  <si>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</si>
  <si>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</si>
  <si>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</si>
  <si>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</si>
  <si>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</si>
  <si>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</si>
  <si>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</si>
  <si>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</si>
  <si>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</si>
  <si>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</si>
  <si>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</si>
  <si>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</si>
  <si>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</si>
  <si>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</si>
  <si>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</si>
  <si>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</si>
  <si>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</si>
  <si>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</si>
  <si>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</si>
  <si>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</si>
  <si>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</si>
  <si>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</si>
  <si>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</si>
  <si>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</si>
  <si>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</si>
  <si>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</si>
  <si>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</si>
  <si>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</si>
  <si>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</si>
  <si>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</si>
  <si>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</si>
  <si>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</si>
  <si>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</si>
  <si>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</si>
  <si>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</si>
  <si>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</si>
  <si>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</si>
  <si>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</si>
  <si>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</si>
  <si>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</si>
  <si>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</si>
  <si>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</si>
  <si>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</si>
  <si>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</si>
  <si>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</si>
  <si>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</si>
  <si>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</si>
  <si>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</si>
  <si>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</si>
  <si>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</si>
  <si>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</si>
  <si>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</si>
  <si>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</si>
  <si>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</si>
  <si>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</si>
  <si>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</si>
  <si>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</si>
  <si>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</si>
  <si>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</si>
  <si>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</si>
  <si>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</si>
  <si>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</si>
  <si>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</si>
  <si>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</si>
  <si>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</si>
  <si>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</si>
  <si>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</si>
  <si>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</si>
  <si>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</si>
  <si>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</si>
  <si>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</si>
  <si>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</si>
  <si>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</si>
  <si>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</si>
  <si>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</si>
  <si>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</si>
  <si>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</si>
  <si>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</si>
  <si>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</si>
  <si>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</si>
  <si>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</si>
  <si>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</si>
  <si>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</si>
  <si>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</si>
  <si>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</si>
  <si>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</si>
  <si>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</si>
  <si>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</si>
  <si>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</si>
  <si>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</si>
  <si>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</si>
  <si>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</si>
  <si>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</si>
  <si>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</si>
  <si>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</si>
  <si>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</si>
  <si>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</si>
  <si>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</si>
  <si>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</si>
  <si>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</si>
  <si>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</si>
  <si>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</si>
  <si>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</si>
  <si>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</si>
  <si>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</si>
  <si>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</si>
  <si>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</si>
  <si>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</si>
  <si>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</si>
  <si>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</si>
  <si>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</si>
  <si>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</si>
  <si>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</si>
  <si>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</si>
  <si>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</si>
  <si>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</si>
  <si>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</si>
  <si>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</si>
  <si>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</si>
  <si>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</si>
  <si>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</si>
  <si>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</si>
  <si>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</si>
  <si>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</si>
  <si>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</si>
  <si>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</si>
  <si>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</si>
  <si>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</si>
  <si>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</si>
  <si>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</si>
  <si>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</si>
  <si>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</si>
  <si>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</si>
  <si>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</si>
  <si>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</si>
  <si>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</si>
  <si>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</si>
  <si>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</si>
  <si>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</si>
  <si>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</si>
  <si>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</si>
  <si>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</si>
  <si>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</si>
  <si>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</si>
  <si>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</si>
  <si>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</si>
  <si>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</si>
  <si>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</si>
  <si>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</si>
  <si>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</si>
  <si>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</si>
  <si>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</si>
  <si>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</si>
  <si>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</si>
  <si>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</si>
  <si>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</si>
  <si>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</si>
  <si>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</si>
  <si>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</si>
  <si>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</si>
  <si>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</si>
  <si>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</si>
  <si>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</si>
  <si>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</si>
  <si>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</si>
  <si>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</si>
  <si>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</si>
  <si>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</si>
  <si>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</si>
  <si>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</si>
  <si>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</si>
  <si>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</si>
  <si>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</si>
  <si>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</si>
  <si>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</si>
  <si>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</si>
  <si>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</si>
  <si>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</si>
  <si>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</si>
  <si>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</si>
  <si>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</si>
  <si>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</si>
  <si>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</si>
  <si>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</si>
  <si>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</si>
  <si>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</si>
  <si>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</si>
  <si>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</si>
  <si>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</si>
  <si>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</si>
  <si>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</si>
  <si>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</si>
  <si>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</si>
  <si>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</si>
  <si>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</si>
  <si>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</si>
  <si>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</si>
  <si>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</si>
  <si>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</si>
  <si>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</si>
  <si>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</si>
  <si>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</si>
  <si>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</si>
  <si>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</si>
  <si>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</si>
  <si>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</si>
  <si>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</si>
  <si>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</si>
  <si>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</si>
  <si>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</si>
  <si>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</si>
  <si>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</si>
  <si>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</si>
  <si>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</si>
  <si>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</si>
  <si>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</si>
  <si>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</si>
  <si>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</si>
  <si>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</si>
  <si>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</si>
  <si>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</si>
  <si>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</si>
  <si>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</si>
  <si>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</si>
  <si>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</si>
  <si>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</si>
  <si>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</si>
  <si>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</si>
  <si>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</si>
  <si>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</si>
  <si>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</si>
  <si>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</si>
  <si>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</si>
  <si>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</si>
  <si>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</si>
  <si>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</si>
  <si>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</si>
  <si>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</si>
  <si>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</si>
  <si>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</si>
  <si>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</si>
  <si>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</si>
  <si>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</si>
  <si>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</si>
  <si>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</si>
  <si>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</si>
  <si>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</si>
  <si>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</si>
  <si>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</si>
  <si>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</si>
  <si>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</si>
  <si>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</si>
  <si>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</si>
  <si>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</si>
  <si>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</si>
  <si>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</si>
  <si>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</si>
  <si>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</si>
  <si>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</si>
  <si>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</si>
  <si>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</si>
  <si>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</si>
  <si>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</si>
  <si>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</si>
  <si>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</si>
  <si>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</si>
  <si>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</si>
  <si>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</si>
  <si>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</si>
  <si>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</si>
  <si>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</si>
  <si>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</si>
  <si>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</si>
  <si>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</si>
  <si>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</si>
  <si>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</si>
  <si>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</si>
  <si>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</si>
  <si>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</si>
  <si>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</si>
  <si>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</si>
  <si>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</si>
  <si>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</si>
  <si>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</si>
  <si>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</si>
  <si>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</si>
  <si>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</si>
  <si>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</si>
  <si>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</si>
  <si>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</si>
  <si>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</si>
  <si>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</si>
  <si>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</si>
  <si>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</si>
  <si>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</si>
  <si>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</si>
  <si>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</si>
  <si>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</si>
  <si>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</si>
  <si>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</si>
  <si>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</si>
  <si>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</si>
  <si>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</si>
  <si>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</si>
  <si>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</si>
  <si>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</si>
  <si>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</si>
  <si>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</si>
  <si>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</si>
  <si>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</si>
  <si>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</si>
  <si>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</si>
  <si>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</si>
  <si>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</si>
  <si>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</si>
  <si>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</si>
  <si>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</si>
  <si>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</si>
  <si>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</si>
  <si>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</si>
  <si>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</si>
  <si>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</si>
  <si>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</si>
  <si>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</si>
  <si>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</si>
  <si>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</si>
  <si>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</si>
  <si>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</si>
  <si>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</si>
  <si>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</si>
  <si>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</si>
  <si>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</si>
  <si>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</si>
  <si>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</si>
  <si>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</si>
  <si>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</si>
  <si>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</si>
  <si>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</si>
  <si>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</si>
  <si>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</si>
  <si>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</si>
  <si>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</si>
  <si>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</si>
  <si>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</si>
  <si>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</si>
  <si>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</si>
  <si>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</si>
  <si>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</si>
  <si>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</si>
  <si>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</si>
  <si>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</si>
  <si>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</si>
  <si>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</si>
  <si>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</si>
  <si>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</si>
  <si>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</si>
  <si>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</si>
  <si>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</si>
  <si>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</si>
  <si>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</si>
  <si>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</si>
  <si>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</si>
  <si>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</si>
  <si>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</si>
  <si>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</si>
  <si>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</si>
  <si>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</si>
  <si>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</si>
  <si>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</si>
  <si>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</si>
  <si>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</si>
  <si>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</si>
  <si>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</si>
  <si>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</si>
  <si>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</si>
  <si>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</si>
  <si>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</si>
  <si>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</si>
  <si>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</si>
  <si>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</si>
  <si>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</si>
  <si>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</si>
  <si>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</si>
  <si>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</si>
  <si>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</si>
  <si>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</si>
  <si>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</si>
  <si>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</si>
  <si>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</si>
  <si>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</si>
  <si>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</si>
  <si>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</si>
  <si>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</si>
  <si>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</si>
  <si>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</si>
  <si>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</si>
  <si>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</si>
  <si>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</si>
  <si>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</si>
  <si>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</si>
  <si>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</si>
  <si>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</si>
  <si>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</si>
  <si>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</si>
  <si>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</si>
  <si>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</si>
  <si>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</si>
  <si>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</si>
  <si>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</si>
  <si>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</si>
  <si>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</si>
  <si>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</si>
  <si>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</si>
  <si>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</si>
  <si>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</si>
  <si>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</si>
  <si>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</si>
  <si>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</si>
  <si>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</si>
  <si>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</si>
  <si>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</si>
  <si>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</si>
  <si>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</si>
  <si>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</si>
  <si>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</si>
  <si>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</si>
  <si>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</si>
  <si>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</si>
  <si>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</si>
  <si>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</si>
  <si>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</si>
  <si>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</si>
  <si>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</si>
  <si>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</si>
  <si>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</si>
  <si>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</si>
  <si>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</si>
  <si>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</si>
  <si>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</si>
  <si>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</si>
  <si>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</si>
  <si>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</si>
  <si>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</si>
  <si>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</si>
  <si>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</si>
  <si>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</si>
  <si>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</si>
  <si>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</si>
  <si>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</si>
  <si>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</si>
  <si>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</si>
  <si>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</si>
  <si>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</si>
  <si>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</si>
  <si>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</si>
  <si>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</si>
  <si>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</si>
  <si>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</si>
  <si>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</si>
  <si>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</si>
  <si>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</si>
  <si>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</si>
  <si>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</si>
  <si>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</si>
  <si>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</si>
  <si>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</si>
  <si>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</si>
  <si>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</si>
  <si>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</si>
  <si>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</si>
  <si>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</si>
  <si>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</si>
  <si>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</si>
  <si>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</si>
  <si>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</si>
  <si>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</si>
  <si>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</si>
  <si>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</si>
  <si>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</si>
  <si>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</si>
  <si>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</si>
  <si>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</si>
  <si>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</si>
  <si>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</si>
  <si>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</si>
  <si>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</si>
  <si>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</si>
  <si>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</si>
  <si>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</si>
  <si>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</si>
  <si>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</si>
  <si>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</si>
  <si>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</si>
  <si>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</si>
  <si>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</si>
  <si>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</si>
  <si>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</si>
  <si>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</si>
  <si>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</si>
  <si>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</si>
  <si>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</si>
  <si>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</si>
  <si>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</si>
  <si>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</si>
  <si>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</si>
  <si>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</si>
  <si>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</si>
  <si>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</si>
  <si>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</si>
  <si>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</si>
  <si>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</si>
  <si>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</si>
  <si>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</si>
  <si>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</si>
  <si>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</si>
  <si>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</si>
  <si>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</si>
  <si>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</si>
  <si>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</si>
  <si>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</si>
  <si>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</si>
  <si>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</si>
  <si>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</si>
  <si>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</si>
  <si>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</si>
  <si>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</si>
  <si>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</si>
  <si>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</si>
  <si>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</si>
  <si>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</si>
  <si>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</si>
  <si>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</si>
  <si>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</si>
  <si>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</si>
  <si>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</si>
  <si>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</si>
  <si>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</si>
  <si>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</si>
  <si>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</si>
  <si>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</si>
  <si>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</si>
  <si>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</si>
  <si>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</si>
  <si>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</si>
  <si>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</si>
  <si>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</si>
  <si>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</si>
  <si>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</si>
  <si>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</si>
  <si>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</si>
  <si>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</si>
  <si>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</si>
  <si>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</si>
  <si>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</si>
  <si>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</si>
  <si>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</si>
  <si>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</si>
  <si>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</si>
  <si>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</si>
  <si>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</si>
  <si>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</si>
  <si>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</si>
  <si>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</si>
  <si>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</si>
  <si>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</si>
  <si>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</si>
  <si>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</si>
  <si>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</si>
  <si>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</si>
  <si>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</si>
  <si>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</si>
  <si>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</si>
  <si>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</si>
  <si>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</si>
  <si>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</si>
  <si>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</si>
  <si>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</si>
  <si>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</si>
  <si>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</si>
  <si>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</si>
  <si>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</si>
  <si>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</si>
  <si>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</si>
  <si>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</si>
  <si>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</si>
  <si>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</si>
  <si>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</si>
  <si>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</si>
  <si>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</si>
  <si>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</si>
  <si>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</si>
  <si>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</si>
  <si>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</si>
  <si>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</si>
  <si>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</si>
  <si>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</si>
  <si>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</si>
  <si>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</si>
  <si>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</si>
  <si>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</si>
  <si>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</si>
  <si>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</si>
  <si>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</si>
  <si>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</si>
  <si>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</si>
  <si>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</si>
  <si>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</si>
  <si>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</si>
  <si>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</si>
  <si>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</si>
  <si>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</si>
  <si>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</si>
  <si>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</si>
  <si>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</si>
  <si>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</si>
  <si>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</si>
  <si>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</si>
  <si>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</si>
  <si>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</si>
  <si>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</si>
  <si>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</si>
  <si>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</si>
  <si>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</si>
  <si>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</si>
  <si>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</si>
  <si>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</si>
  <si>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</si>
  <si>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</si>
  <si>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</si>
  <si>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</si>
  <si>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</si>
  <si>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</si>
  <si>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</si>
  <si>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</si>
  <si>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</si>
  <si>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</si>
  <si>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</si>
  <si>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</si>
  <si>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</si>
  <si>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</si>
  <si>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</si>
  <si>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</si>
  <si>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</si>
  <si>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</si>
  <si>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</si>
  <si>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</si>
  <si>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</si>
  <si>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</si>
  <si>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</si>
  <si>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</si>
  <si>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</si>
  <si>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</si>
  <si>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</si>
  <si>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</si>
  <si>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</si>
  <si>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</si>
  <si>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</si>
  <si>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</si>
  <si>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</si>
  <si>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</si>
  <si>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</si>
  <si>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</si>
  <si>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</si>
  <si>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</si>
  <si>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</si>
  <si>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</si>
  <si>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</si>
  <si>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</si>
  <si>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</si>
  <si>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</si>
  <si>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</si>
  <si>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</si>
  <si>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</si>
  <si>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</si>
  <si>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</si>
  <si>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</si>
  <si>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</si>
  <si>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</si>
  <si>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</si>
  <si>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</si>
  <si>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</si>
  <si>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</si>
  <si>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</si>
  <si>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</si>
  <si>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</si>
  <si>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</si>
  <si>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</si>
  <si>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</si>
  <si>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</si>
  <si>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</si>
  <si>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</si>
  <si>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</si>
  <si>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</si>
  <si>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</si>
  <si>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</si>
  <si>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</si>
  <si>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</si>
  <si>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</si>
  <si>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</si>
  <si>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</si>
  <si>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</si>
  <si>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</si>
  <si>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</si>
  <si>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</si>
  <si>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</si>
  <si>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</si>
  <si>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</si>
  <si>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</si>
  <si>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</si>
  <si>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</si>
  <si>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</si>
  <si>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</si>
  <si>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</si>
  <si>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</si>
  <si>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</si>
  <si>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</si>
  <si>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</si>
  <si>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</si>
  <si>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</si>
  <si>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</si>
  <si>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</si>
  <si>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</si>
  <si>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</si>
  <si>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</si>
  <si>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</si>
  <si>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</si>
  <si>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</si>
  <si>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</si>
  <si>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</si>
  <si>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</si>
  <si>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</si>
  <si>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</si>
  <si>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</si>
  <si>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</si>
  <si>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</si>
  <si>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</si>
  <si>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</si>
  <si>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</si>
  <si>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</si>
  <si>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</si>
  <si>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</si>
  <si>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</si>
  <si>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</si>
  <si>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</si>
  <si>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</si>
  <si>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</si>
  <si>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</si>
  <si>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</si>
  <si>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</si>
  <si>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</si>
  <si>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</si>
  <si>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</si>
  <si>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</si>
  <si>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</si>
  <si>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</si>
  <si>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</si>
  <si>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</si>
  <si>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</si>
  <si>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</si>
  <si>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</si>
  <si>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</si>
  <si>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</si>
  <si>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</si>
  <si>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</si>
  <si>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</si>
  <si>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</si>
  <si>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</si>
  <si>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</si>
  <si>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</si>
  <si>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</si>
  <si>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</si>
  <si>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</si>
  <si>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</si>
  <si>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</si>
  <si>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</si>
  <si>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</si>
  <si>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</si>
  <si>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</si>
  <si>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</si>
  <si>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</si>
  <si>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</si>
  <si>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</si>
  <si>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</si>
  <si>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</si>
  <si>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</si>
  <si>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</si>
  <si>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</si>
  <si>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</si>
  <si>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</si>
  <si>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</si>
  <si>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</si>
  <si>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</si>
  <si>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</si>
  <si>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</si>
  <si>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</si>
  <si>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</si>
  <si>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</si>
  <si>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</si>
  <si>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</si>
  <si>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</si>
  <si>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</si>
  <si>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</si>
  <si>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</si>
  <si>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</si>
  <si>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</si>
  <si>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</si>
  <si>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</si>
  <si>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</si>
  <si>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</si>
  <si>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</si>
  <si>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</si>
  <si>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</si>
  <si>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</si>
  <si>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</si>
  <si>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</si>
  <si>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</si>
  <si>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</si>
  <si>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</si>
  <si>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</si>
  <si>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</si>
  <si>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</si>
  <si>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</si>
  <si>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</si>
  <si>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</si>
  <si>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</si>
  <si>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</si>
  <si>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</si>
  <si>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</si>
  <si>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</si>
  <si>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</si>
  <si>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</si>
  <si>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</si>
  <si>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</si>
  <si>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</si>
  <si>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</si>
  <si>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</si>
  <si>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</si>
  <si>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</si>
  <si>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</si>
  <si>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</si>
  <si>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</si>
  <si>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</si>
  <si>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</si>
  <si>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</si>
  <si>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</si>
  <si>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</si>
  <si>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</si>
  <si>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</si>
  <si>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</si>
  <si>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</si>
  <si>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</si>
  <si>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</si>
  <si>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</si>
  <si>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</si>
  <si>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</si>
  <si>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</si>
  <si>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</si>
  <si>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</si>
  <si>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</si>
  <si>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</si>
  <si>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</si>
  <si>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</si>
  <si>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</si>
  <si>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</si>
  <si>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</si>
  <si>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</si>
  <si>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</si>
  <si>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</si>
  <si>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</si>
  <si>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</si>
  <si>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</si>
  <si>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</si>
  <si>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</si>
  <si>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</si>
  <si>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</si>
  <si>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</si>
  <si>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</si>
  <si>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</si>
  <si>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</si>
  <si>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</si>
  <si>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</si>
  <si>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</si>
  <si>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</si>
  <si>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</si>
  <si>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</si>
  <si>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</si>
  <si>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</si>
  <si>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</si>
  <si>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</si>
  <si>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</si>
  <si>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</si>
  <si>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</si>
  <si>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</si>
  <si>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</si>
  <si>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</si>
  <si>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</si>
  <si>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</si>
  <si>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</si>
  <si>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</si>
  <si>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</si>
  <si>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</si>
  <si>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</si>
  <si>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</si>
  <si>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</si>
  <si>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</si>
  <si>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</si>
  <si>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</si>
  <si>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</si>
  <si>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</si>
  <si>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</si>
  <si>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</si>
  <si>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</si>
  <si>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</si>
  <si>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</si>
  <si>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</si>
  <si>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</si>
  <si>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</si>
  <si>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</si>
  <si>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</si>
  <si>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</si>
  <si>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</si>
  <si>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</si>
  <si>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</si>
  <si>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</si>
  <si>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</si>
  <si>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</si>
  <si>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</si>
  <si>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</si>
  <si>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</si>
  <si>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</si>
  <si>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</si>
  <si>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</si>
  <si>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</si>
  <si>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</si>
  <si>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</si>
  <si>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</si>
  <si>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</si>
  <si>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</si>
  <si>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</si>
  <si>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</si>
  <si>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</si>
  <si>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</si>
  <si>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</si>
  <si>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</si>
  <si>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</si>
  <si>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</si>
  <si>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</si>
  <si>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</si>
  <si>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</si>
  <si>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</si>
  <si>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</si>
  <si>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</si>
  <si>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</si>
  <si>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</si>
  <si>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</si>
  <si>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</si>
  <si>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</si>
  <si>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</si>
  <si>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</si>
  <si>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</si>
  <si>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</si>
  <si>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</si>
  <si>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</si>
  <si>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</si>
  <si>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</si>
  <si>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</si>
  <si>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</si>
  <si>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</si>
  <si>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</si>
  <si>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</si>
  <si>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</si>
  <si>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</si>
  <si>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</si>
  <si>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</si>
  <si>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</si>
  <si>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</si>
  <si>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</si>
  <si>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</si>
  <si>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</si>
  <si>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</si>
  <si>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</si>
  <si>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</si>
  <si>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</si>
  <si>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</si>
  <si>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</si>
  <si>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</si>
  <si>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</si>
  <si>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</si>
  <si>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</si>
  <si>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</si>
  <si>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</si>
  <si>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</si>
  <si>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</si>
  <si>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</si>
  <si>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</si>
  <si>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</si>
  <si>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</si>
  <si>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</si>
  <si>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</si>
  <si>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</si>
  <si>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</si>
  <si>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</si>
  <si>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</si>
  <si>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</si>
  <si>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</si>
  <si>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</si>
  <si>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</si>
  <si>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</si>
  <si>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</si>
  <si>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</si>
  <si>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</si>
  <si>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</si>
  <si>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</si>
  <si>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</si>
  <si>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</si>
  <si>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</si>
  <si>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</si>
  <si>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</si>
  <si>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</si>
  <si>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</si>
  <si>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</si>
  <si>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</si>
  <si>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</si>
  <si>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</si>
  <si>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</si>
  <si>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</si>
  <si>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</si>
  <si>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</si>
  <si>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</si>
  <si>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</si>
  <si>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</si>
  <si>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</si>
  <si>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</si>
  <si>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</si>
  <si>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</si>
  <si>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</si>
  <si>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</si>
  <si>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</si>
  <si>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</si>
  <si>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</si>
  <si>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</si>
  <si>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</si>
  <si>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</si>
  <si>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</si>
  <si>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</si>
  <si>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</si>
  <si>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</si>
  <si>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</si>
  <si>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</si>
  <si>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</si>
  <si>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</si>
  <si>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</si>
  <si>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</si>
  <si>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</si>
  <si>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</si>
  <si>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</si>
  <si>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</si>
  <si>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</si>
  <si>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</si>
  <si>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</si>
  <si>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</si>
  <si>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</si>
  <si>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</si>
  <si>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</si>
  <si>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</si>
  <si>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</si>
  <si>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</si>
  <si>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</si>
  <si>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</si>
  <si>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</si>
  <si>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</si>
  <si>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</si>
  <si>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</si>
  <si>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</si>
  <si>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</si>
  <si>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</si>
  <si>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</si>
  <si>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</si>
  <si>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</si>
  <si>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</si>
  <si>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</si>
  <si>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</si>
  <si>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</si>
  <si>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</si>
  <si>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</si>
  <si>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</si>
  <si>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</si>
  <si>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</si>
  <si>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</si>
  <si>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</si>
  <si>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</si>
  <si>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</si>
  <si>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</si>
  <si>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</si>
  <si>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</si>
  <si>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</si>
  <si>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</si>
  <si>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</si>
  <si>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</si>
  <si>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</si>
  <si>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</si>
  <si>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</si>
  <si>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</si>
  <si>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</si>
  <si>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</si>
  <si>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</si>
  <si>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</si>
  <si>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</si>
  <si>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</si>
  <si>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</si>
  <si>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</si>
  <si>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</si>
  <si>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</si>
  <si>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</si>
  <si>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</si>
  <si>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</si>
  <si>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</si>
  <si>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</si>
  <si>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</si>
  <si>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</si>
  <si>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</si>
  <si>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</si>
  <si>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</si>
  <si>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</si>
  <si>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</si>
  <si>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</si>
  <si>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</si>
  <si>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</si>
  <si>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</si>
  <si>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</si>
  <si>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</si>
  <si>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</si>
  <si>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</si>
  <si>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</si>
  <si>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</si>
  <si>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</si>
  <si>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</si>
  <si>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</si>
  <si>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</si>
  <si>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</si>
  <si>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</si>
  <si>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</si>
  <si>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</si>
  <si>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</si>
  <si>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</si>
  <si>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</si>
  <si>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</si>
  <si>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</si>
  <si>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</si>
  <si>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</si>
  <si>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</si>
  <si>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</si>
  <si>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</si>
  <si>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</si>
  <si>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</si>
  <si>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</si>
  <si>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</si>
  <si>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</si>
  <si>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</si>
  <si>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</si>
  <si>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</si>
  <si>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</si>
  <si>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</si>
  <si>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</si>
  <si>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</si>
  <si>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</si>
  <si>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</si>
  <si>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</si>
  <si>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</si>
  <si>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</si>
  <si>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</si>
  <si>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</si>
  <si>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</si>
  <si>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</si>
  <si>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</si>
  <si>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</si>
  <si>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</si>
  <si>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</si>
  <si>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</si>
  <si>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</si>
  <si>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</si>
  <si>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</si>
  <si>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</si>
  <si>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</si>
  <si>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</si>
  <si>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</si>
  <si>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</si>
  <si>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</si>
  <si>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</si>
  <si>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</si>
  <si>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</si>
  <si>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</si>
  <si>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</si>
  <si>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</si>
  <si>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</si>
  <si>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</si>
  <si>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</si>
  <si>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</si>
  <si>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</si>
  <si>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</si>
  <si>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</si>
  <si>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</si>
  <si>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</si>
  <si>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</si>
  <si>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</si>
  <si>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</si>
  <si>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</si>
  <si>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</si>
  <si>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</si>
  <si>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</si>
  <si>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</si>
  <si>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</si>
  <si>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</si>
  <si>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</si>
  <si>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</si>
  <si>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</si>
  <si>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</si>
  <si>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</si>
  <si>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</si>
  <si>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</si>
  <si>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</si>
  <si>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</si>
  <si>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</si>
  <si>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</si>
  <si>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</si>
  <si>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</si>
  <si>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</si>
  <si>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</si>
  <si>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</si>
  <si>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</si>
  <si>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</si>
  <si>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</si>
  <si>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</si>
  <si>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</si>
  <si>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</si>
  <si>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</si>
  <si>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</si>
  <si>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</si>
  <si>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</si>
  <si>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</si>
  <si>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</si>
  <si>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</si>
  <si>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</si>
  <si>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</si>
  <si>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</si>
  <si>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</si>
  <si>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</si>
  <si>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</si>
  <si>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</si>
  <si>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</si>
  <si>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</si>
  <si>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</si>
  <si>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</si>
  <si>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</si>
  <si>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</si>
  <si>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</si>
  <si>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</si>
  <si>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</si>
  <si>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</si>
  <si>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</si>
  <si>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</si>
  <si>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</si>
  <si>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</si>
  <si>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</si>
  <si>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</si>
  <si>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</si>
  <si>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</si>
  <si>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</si>
  <si>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</si>
  <si>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</si>
  <si>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</si>
  <si>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</si>
  <si>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</si>
  <si>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</si>
  <si>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</si>
  <si>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</si>
  <si>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</si>
  <si>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</si>
  <si>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</si>
  <si>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</si>
  <si>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</si>
  <si>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</si>
  <si>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</si>
  <si>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</si>
  <si>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</si>
  <si>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</si>
  <si>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</si>
  <si>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</si>
  <si>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</si>
  <si>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</si>
  <si>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</si>
  <si>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</si>
  <si>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</si>
  <si>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</si>
  <si>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</si>
  <si>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</si>
  <si>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</si>
  <si>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</si>
  <si>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</si>
  <si>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</si>
  <si>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</si>
  <si>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</si>
  <si>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</si>
  <si>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</si>
  <si>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</si>
  <si>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</si>
  <si>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</si>
  <si>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</si>
  <si>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</si>
  <si>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</si>
  <si>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</si>
  <si>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</si>
  <si>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</si>
  <si>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</si>
  <si>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</si>
  <si>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</si>
  <si>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</si>
  <si>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</si>
  <si>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</si>
  <si>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</si>
  <si>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</si>
  <si>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</si>
  <si>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</si>
  <si>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</si>
  <si>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</si>
  <si>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</si>
  <si>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</si>
  <si>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</si>
  <si>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</si>
  <si>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</si>
  <si>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</si>
  <si>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</si>
  <si>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</si>
  <si>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</si>
  <si>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</si>
  <si>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</si>
  <si>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</si>
  <si>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</si>
  <si>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</si>
  <si>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</si>
  <si>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</si>
  <si>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</si>
  <si>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</si>
  <si>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</si>
  <si>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</si>
  <si>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</si>
  <si>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</si>
  <si>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</si>
  <si>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</si>
  <si>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</si>
  <si>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</si>
  <si>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</si>
  <si>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</si>
  <si>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</si>
  <si>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</si>
  <si>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</si>
  <si>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</si>
  <si>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</si>
  <si>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</si>
  <si>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</si>
  <si>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</si>
  <si>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</si>
  <si>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</si>
  <si>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</si>
  <si>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</si>
  <si>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</si>
  <si>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</si>
  <si>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</si>
  <si>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</si>
  <si>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</si>
  <si>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</si>
  <si>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</si>
  <si>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</si>
  <si>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</si>
  <si>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</si>
  <si>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</si>
  <si>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</si>
  <si>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</si>
  <si>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</si>
  <si>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</si>
  <si>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</si>
  <si>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</si>
  <si>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</si>
  <si>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</si>
  <si>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</si>
  <si>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</si>
  <si>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</si>
  <si>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</si>
  <si>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</si>
  <si>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</si>
  <si>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</si>
  <si>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</si>
  <si>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</si>
  <si>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</si>
  <si>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</si>
  <si>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</si>
  <si>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</si>
  <si>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</si>
  <si>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</si>
  <si>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</si>
  <si>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</si>
  <si>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</si>
  <si>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</si>
  <si>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</si>
  <si>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</si>
  <si>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</si>
  <si>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</si>
  <si>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</si>
  <si>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</si>
  <si>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</si>
  <si>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</si>
  <si>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</si>
  <si>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</si>
  <si>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</si>
  <si>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</si>
  <si>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</si>
  <si>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</si>
  <si>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</si>
  <si>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</si>
  <si>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</si>
  <si>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</si>
  <si>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</si>
  <si>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</si>
  <si>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</si>
  <si>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</si>
  <si>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</si>
  <si>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</si>
  <si>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</si>
  <si>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</si>
  <si>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</si>
  <si>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</si>
  <si>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</si>
  <si>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</si>
  <si>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</si>
  <si>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</si>
  <si>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</si>
  <si>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</si>
  <si>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</si>
  <si>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</si>
  <si>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</si>
  <si>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</si>
  <si>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</si>
  <si>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</si>
  <si>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</si>
  <si>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</si>
  <si>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</si>
  <si>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</si>
  <si>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</si>
  <si>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</si>
  <si>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</si>
  <si>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</si>
  <si>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</si>
  <si>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</si>
  <si>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</si>
  <si>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</si>
  <si>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</si>
  <si>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</si>
  <si>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</si>
  <si>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</si>
  <si>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</si>
  <si>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</si>
  <si>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</si>
  <si>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</si>
  <si>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</si>
  <si>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</si>
  <si>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</si>
  <si>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</si>
  <si>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</si>
  <si>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</si>
  <si>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</si>
  <si>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</si>
  <si>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</si>
  <si>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</si>
  <si>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</si>
  <si>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</si>
  <si>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</si>
  <si>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</si>
  <si>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</si>
  <si>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</si>
  <si>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</si>
  <si>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</si>
  <si>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</si>
  <si>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</si>
  <si>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</si>
  <si>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</si>
  <si>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</si>
  <si>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</si>
  <si>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</si>
  <si>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</si>
  <si>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</si>
  <si>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</si>
  <si>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</si>
  <si>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</si>
  <si>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</si>
  <si>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</si>
  <si>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</si>
  <si>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</si>
  <si>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</si>
  <si>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</si>
  <si>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</si>
  <si>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</si>
  <si>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</si>
  <si>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</si>
  <si>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</si>
  <si>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</si>
  <si>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</si>
  <si>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</si>
  <si>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</si>
  <si>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</si>
  <si>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</si>
  <si>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</si>
  <si>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</si>
  <si>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</si>
  <si>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</si>
  <si>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</si>
  <si>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</si>
  <si>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</si>
  <si>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</si>
  <si>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</si>
  <si>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</si>
  <si>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</si>
  <si>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</si>
  <si>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</si>
  <si>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</si>
  <si>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</si>
  <si>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</si>
  <si>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</si>
  <si>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</si>
  <si>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</si>
  <si>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</si>
  <si>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</si>
  <si>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</si>
  <si>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</si>
  <si>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</si>
  <si>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</si>
  <si>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</si>
  <si>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</si>
  <si>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</si>
  <si>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</si>
  <si>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</si>
  <si>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</si>
  <si>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</si>
  <si>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</si>
  <si>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</si>
  <si>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</si>
  <si>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</si>
  <si>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</si>
  <si>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</si>
  <si>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</si>
  <si>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</si>
  <si>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</si>
  <si>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</si>
  <si>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</si>
  <si>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</si>
  <si>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</si>
  <si>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</si>
  <si>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</si>
  <si>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</si>
  <si>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</si>
  <si>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</si>
  <si>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</si>
  <si>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</si>
  <si>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</si>
  <si>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</si>
  <si>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</si>
  <si>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</si>
  <si>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</si>
  <si>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</si>
  <si>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</si>
  <si>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</si>
  <si>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</si>
  <si>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</si>
  <si>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</si>
  <si>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</si>
  <si>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</si>
  <si>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</si>
  <si>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</si>
  <si>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</si>
  <si>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</si>
  <si>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</si>
  <si>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</si>
  <si>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</si>
  <si>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</si>
  <si>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</si>
  <si>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</si>
  <si>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</si>
  <si>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</si>
  <si>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</si>
  <si>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</si>
  <si>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</si>
  <si>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</si>
  <si>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</si>
  <si>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</si>
  <si>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</si>
  <si>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</si>
  <si>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</si>
  <si>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</si>
  <si>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</si>
  <si>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</si>
  <si>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</si>
  <si>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</si>
  <si>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</si>
  <si>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</si>
  <si>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</si>
  <si>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</si>
  <si>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</si>
  <si>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</si>
  <si>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</si>
  <si>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</si>
  <si>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</si>
  <si>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</si>
  <si>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</si>
  <si>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</si>
  <si>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</si>
  <si>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</si>
  <si>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</si>
  <si>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</si>
  <si>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</si>
  <si>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</si>
  <si>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</si>
  <si>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</si>
  <si>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</si>
  <si>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</si>
  <si>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</si>
  <si>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</si>
  <si>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</si>
  <si>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</si>
  <si>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</si>
  <si>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</si>
  <si>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</si>
  <si>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</si>
  <si>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</si>
  <si>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</si>
  <si>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</si>
  <si>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</si>
  <si>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</si>
  <si>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</si>
  <si>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</si>
  <si>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</si>
  <si>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</si>
  <si>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</si>
  <si>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</si>
  <si>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</si>
  <si>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</si>
  <si>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</si>
  <si>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</si>
  <si>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</si>
  <si>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</si>
  <si>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</si>
  <si>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</si>
  <si>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</si>
  <si>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</si>
  <si>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</si>
  <si>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</si>
  <si>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</si>
  <si>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</si>
  <si>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</si>
  <si>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</si>
  <si>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</si>
  <si>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</si>
  <si>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</si>
  <si>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</si>
  <si>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</si>
  <si>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</si>
  <si>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</si>
  <si>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</si>
  <si>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</si>
  <si>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</si>
  <si>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</si>
  <si>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</si>
  <si>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</si>
  <si>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</si>
  <si>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</si>
  <si>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</si>
  <si>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</si>
  <si>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</si>
  <si>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</si>
  <si>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</si>
  <si>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</si>
  <si>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</si>
  <si>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</si>
  <si>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</si>
  <si>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</si>
  <si>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</si>
  <si>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</si>
  <si>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</si>
  <si>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</si>
  <si>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</si>
  <si>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</si>
  <si>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</si>
  <si>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</si>
  <si>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</si>
  <si>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</si>
  <si>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</si>
  <si>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</si>
  <si>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</si>
  <si>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</si>
  <si>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</si>
  <si>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</si>
  <si>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</si>
  <si>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</si>
  <si>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</si>
  <si>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</si>
  <si>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</si>
  <si>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</si>
  <si>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</si>
  <si>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</si>
  <si>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</si>
  <si>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</si>
  <si>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</si>
  <si>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</si>
  <si>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</si>
  <si>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</si>
  <si>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</si>
  <si>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</si>
  <si>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</si>
  <si>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</si>
  <si>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</si>
  <si>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</si>
  <si>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</si>
  <si>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</si>
  <si>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</si>
  <si>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</si>
  <si>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</si>
  <si>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</si>
  <si>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</si>
  <si>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</si>
  <si>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</si>
  <si>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</si>
  <si>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</si>
  <si>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</si>
  <si>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</si>
  <si>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</si>
  <si>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</si>
  <si>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</si>
  <si>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</si>
  <si>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</si>
  <si>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</si>
  <si>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</si>
  <si>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</si>
  <si>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</si>
  <si>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</si>
  <si>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</si>
  <si>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</si>
  <si>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</si>
  <si>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</si>
  <si>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</si>
  <si>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</si>
  <si>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</si>
  <si>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</si>
  <si>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</si>
  <si>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</si>
  <si>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</si>
  <si>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</si>
  <si>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</si>
  <si>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</si>
  <si>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</si>
  <si>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</si>
  <si>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</si>
  <si>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</si>
  <si>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</si>
  <si>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</si>
  <si>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</si>
  <si>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</si>
  <si>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</si>
  <si>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</si>
  <si>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</si>
  <si>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</si>
  <si>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</si>
  <si>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</si>
  <si>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</si>
  <si>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</si>
  <si>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</si>
  <si>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</si>
  <si>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</si>
  <si>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</si>
  <si>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</si>
  <si>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</si>
  <si>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</si>
  <si>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</si>
  <si>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</si>
  <si>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</si>
  <si>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</si>
  <si>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</si>
  <si>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</si>
  <si>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</si>
  <si>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</si>
  <si>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</si>
  <si>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</si>
  <si>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</si>
  <si>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</si>
  <si>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</si>
  <si>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</si>
  <si>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</si>
  <si>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</si>
  <si>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</si>
  <si>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</si>
  <si>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</si>
  <si>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</si>
  <si>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</si>
  <si>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</si>
  <si>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</si>
  <si>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</si>
  <si>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</si>
  <si>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</si>
  <si>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</si>
  <si>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</si>
  <si>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</si>
  <si>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</si>
  <si>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</si>
  <si>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</si>
  <si>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</si>
  <si>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</si>
  <si>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</si>
  <si>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</si>
  <si>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</si>
  <si>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</si>
  <si>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</si>
  <si>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</si>
  <si>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</si>
  <si>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</si>
  <si>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</si>
  <si>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</si>
  <si>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</si>
  <si>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</si>
  <si>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</si>
  <si>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</si>
  <si>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</si>
  <si>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</si>
  <si>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</si>
  <si>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</si>
  <si>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</si>
  <si>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</si>
  <si>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</si>
  <si>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</si>
  <si>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</si>
  <si>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</si>
  <si>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</si>
  <si>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</si>
  <si>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</si>
  <si>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</si>
  <si>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</si>
  <si>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</si>
  <si>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</si>
  <si>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</si>
  <si>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</si>
  <si>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</si>
  <si>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</si>
  <si>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</si>
  <si>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</si>
  <si>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</si>
  <si>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</si>
  <si>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</si>
  <si>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</si>
  <si>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</si>
  <si>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</si>
  <si>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</si>
  <si>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</si>
  <si>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</si>
  <si>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</si>
  <si>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</si>
  <si>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</si>
  <si>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</si>
  <si>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</si>
  <si>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</si>
  <si>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</si>
  <si>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</si>
  <si>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</si>
  <si>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</si>
  <si>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</si>
  <si>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</si>
  <si>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</si>
  <si>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</si>
  <si>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</si>
  <si>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</si>
  <si>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</si>
  <si>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</si>
  <si>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</si>
  <si>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</si>
  <si>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</si>
  <si>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</si>
  <si>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</si>
  <si>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</si>
  <si>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</si>
  <si>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</si>
  <si>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</si>
  <si>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</si>
  <si>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</si>
  <si>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</si>
  <si>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</si>
  <si>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</si>
  <si>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</si>
  <si>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</si>
  <si>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</si>
  <si>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</si>
  <si>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</si>
  <si>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</si>
  <si>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</si>
  <si>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</si>
  <si>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</si>
  <si>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</si>
  <si>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</si>
  <si>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</si>
  <si>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</si>
  <si>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</si>
  <si>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</si>
  <si>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</si>
  <si>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</si>
  <si>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</si>
  <si>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</si>
  <si>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</si>
  <si>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</si>
  <si>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</si>
  <si>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</si>
  <si>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</si>
  <si>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</si>
  <si>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</si>
  <si>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</si>
  <si>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</si>
  <si>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</si>
  <si>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</si>
  <si>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</si>
  <si>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</si>
  <si>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</si>
  <si>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</si>
  <si>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</si>
  <si>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</si>
  <si>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</si>
  <si>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</si>
  <si>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</si>
  <si>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</si>
  <si>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</si>
  <si>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</si>
  <si>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</si>
  <si>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</si>
  <si>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</si>
  <si>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</si>
  <si>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</si>
  <si>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</si>
  <si>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</si>
  <si>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</si>
  <si>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</si>
  <si>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</si>
  <si>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</si>
  <si>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</si>
  <si>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</si>
  <si>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</si>
  <si>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</si>
  <si>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</si>
  <si>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</si>
  <si>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</si>
  <si>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</si>
  <si>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</si>
  <si>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</si>
  <si>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</si>
  <si>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</si>
  <si>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</si>
  <si>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</si>
  <si>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</si>
  <si>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</si>
  <si>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</si>
  <si>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</si>
  <si>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</si>
  <si>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</si>
  <si>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</si>
  <si>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</si>
  <si>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</si>
  <si>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</si>
  <si>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</si>
  <si>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</si>
  <si>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</si>
  <si>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</si>
  <si>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</si>
  <si>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</si>
  <si>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</si>
  <si>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</si>
  <si>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</si>
  <si>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</si>
  <si>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</si>
  <si>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</si>
  <si>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</si>
  <si>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</si>
  <si>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</si>
  <si>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</si>
  <si>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</si>
  <si>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</si>
  <si>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</si>
  <si>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</si>
  <si>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</si>
  <si>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</si>
  <si>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</si>
  <si>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</si>
  <si>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</si>
  <si>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</si>
  <si>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</si>
  <si>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</si>
  <si>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</si>
  <si>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</si>
  <si>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</si>
  <si>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</si>
  <si>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</si>
  <si>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</si>
  <si>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</si>
  <si>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</si>
  <si>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</si>
  <si>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</si>
  <si>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</si>
  <si>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</si>
  <si>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</si>
  <si>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</si>
  <si>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</si>
  <si>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</si>
  <si>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</si>
  <si>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</si>
  <si>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</si>
  <si>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</si>
  <si>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</si>
  <si>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</si>
  <si>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</si>
  <si>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</si>
  <si>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</si>
  <si>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</si>
  <si>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</si>
  <si>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</si>
  <si>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</si>
  <si>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</si>
  <si>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</si>
  <si>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</si>
  <si>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</si>
  <si>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</si>
  <si>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</si>
  <si>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</si>
  <si>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</si>
  <si>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</si>
  <si>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</si>
  <si>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</si>
  <si>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</si>
  <si>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</si>
  <si>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</si>
  <si>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</si>
  <si>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</si>
  <si>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</si>
  <si>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</si>
  <si>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</si>
  <si>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</si>
  <si>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</si>
  <si>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</si>
  <si>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</si>
  <si>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</si>
  <si>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</si>
  <si>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</si>
  <si>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</si>
  <si>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</si>
  <si>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</si>
  <si>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</si>
  <si>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</si>
  <si>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</si>
  <si>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</si>
  <si>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</si>
  <si>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</si>
  <si>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</si>
  <si>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</si>
  <si>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</si>
  <si>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</si>
  <si>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</si>
  <si>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</si>
  <si>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</si>
  <si>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</si>
  <si>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</si>
  <si>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</si>
  <si>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</si>
  <si>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</si>
  <si>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</si>
  <si>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</si>
  <si>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</si>
  <si>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</si>
  <si>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</si>
  <si>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</si>
  <si>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</si>
  <si>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</si>
  <si>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</si>
  <si>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</si>
  <si>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</si>
  <si>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</si>
  <si>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</si>
  <si>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</si>
  <si>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</si>
  <si>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</si>
  <si>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</si>
  <si>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</si>
  <si>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</si>
  <si>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</si>
  <si>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</si>
  <si>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</si>
  <si>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</si>
  <si>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</si>
  <si>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</si>
  <si>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</si>
  <si>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</si>
  <si>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</si>
  <si>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</si>
  <si>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</si>
  <si>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</si>
  <si>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</si>
  <si>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</si>
  <si>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</si>
  <si>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</si>
  <si>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</si>
  <si>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</si>
  <si>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</si>
  <si>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</si>
  <si>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</si>
  <si>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</si>
  <si>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</si>
  <si>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</si>
  <si>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</si>
  <si>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</si>
  <si>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</si>
  <si>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</si>
  <si>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</si>
  <si>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</si>
  <si>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</si>
  <si>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</si>
  <si>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</si>
  <si>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</si>
  <si>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</si>
  <si>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</si>
  <si>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</si>
  <si>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</si>
  <si>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</si>
  <si>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</si>
  <si>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</si>
  <si>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</si>
  <si>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</si>
  <si>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</si>
  <si>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</si>
  <si>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</si>
  <si>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</si>
  <si>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</si>
  <si>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</si>
  <si>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</si>
  <si>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</si>
  <si>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</si>
  <si>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</si>
  <si>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</si>
  <si>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</si>
  <si>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</si>
  <si>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</si>
  <si>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</si>
  <si>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</si>
  <si>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</si>
  <si>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</si>
  <si>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</si>
  <si>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</si>
  <si>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</si>
  <si>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</si>
  <si>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</si>
  <si>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</si>
  <si>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</si>
  <si>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</si>
  <si>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</si>
  <si>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</si>
  <si>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</si>
  <si>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</si>
  <si>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</si>
  <si>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</si>
  <si>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</si>
  <si>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</si>
  <si>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</si>
  <si>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</si>
  <si>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</si>
  <si>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</si>
  <si>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</si>
  <si>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</si>
  <si>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</si>
  <si>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</si>
  <si>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</si>
  <si>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</si>
  <si>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</si>
  <si>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</si>
  <si>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</si>
  <si>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</si>
  <si>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</si>
  <si>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</si>
  <si>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</si>
  <si>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</si>
  <si>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</si>
  <si>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</si>
  <si>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</si>
  <si>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</si>
  <si>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</si>
  <si>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</si>
  <si>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</si>
  <si>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</si>
  <si>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</si>
  <si>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</si>
  <si>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</si>
  <si>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</si>
  <si>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</si>
  <si>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</si>
  <si>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</si>
  <si>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</si>
  <si>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</si>
  <si>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</si>
  <si>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</si>
  <si>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</si>
  <si>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</si>
  <si>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</si>
  <si>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</si>
  <si>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</si>
  <si>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</si>
  <si>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</si>
  <si>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</si>
  <si>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</si>
  <si>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</si>
  <si>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</si>
  <si>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</si>
  <si>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</si>
  <si>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</si>
  <si>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</si>
  <si>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</si>
  <si>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</si>
  <si>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</si>
  <si>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</si>
  <si>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</si>
  <si>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</si>
  <si>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</si>
  <si>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</si>
  <si>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</si>
  <si>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</si>
  <si>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</si>
  <si>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</si>
  <si>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</si>
  <si>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</si>
  <si>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</si>
  <si>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</si>
  <si>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</si>
  <si>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</si>
  <si>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</si>
  <si>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</si>
  <si>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</si>
  <si>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</si>
  <si>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</si>
  <si>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</si>
  <si>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</si>
  <si>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</si>
  <si>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</si>
  <si>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</si>
  <si>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</si>
  <si>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</si>
  <si>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</si>
  <si>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</si>
  <si>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</si>
  <si>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</si>
  <si>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</si>
  <si>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</si>
  <si>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</si>
  <si>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</si>
  <si>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</si>
  <si>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</si>
  <si>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</si>
  <si>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</si>
  <si>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</si>
  <si>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</si>
  <si>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</si>
  <si>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</si>
  <si>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</si>
  <si>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</si>
  <si>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</si>
  <si>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</si>
  <si>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</si>
  <si>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</si>
  <si>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</si>
  <si>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</si>
  <si>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</si>
  <si>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</si>
  <si>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</si>
  <si>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</si>
  <si>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</si>
  <si>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</si>
  <si>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</si>
  <si>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</si>
  <si>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</si>
  <si>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</si>
  <si>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</si>
  <si>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</si>
  <si>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</si>
  <si>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</si>
  <si>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</si>
  <si>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</si>
  <si>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</si>
  <si>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</si>
  <si>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</si>
  <si>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</si>
  <si>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</si>
  <si>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</si>
  <si>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</si>
  <si>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</si>
  <si>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</si>
  <si>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</si>
  <si>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</si>
  <si>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</si>
  <si>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</si>
  <si>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</si>
  <si>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</si>
  <si>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</si>
  <si>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</si>
  <si>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</si>
  <si>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</si>
  <si>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</si>
  <si>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</si>
  <si>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</si>
  <si>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</si>
  <si>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</si>
  <si>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</si>
  <si>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</si>
  <si>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</si>
  <si>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</si>
  <si>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</si>
  <si>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</si>
  <si>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</si>
  <si>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</si>
  <si>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</si>
  <si>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</si>
  <si>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</si>
  <si>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</si>
  <si>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</si>
  <si>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</si>
  <si>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</si>
  <si>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</si>
  <si>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</si>
  <si>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</si>
  <si>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</si>
  <si>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</si>
  <si>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</si>
  <si>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</si>
  <si>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</si>
  <si>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</si>
  <si>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</si>
  <si>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</si>
  <si>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</si>
  <si>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</si>
  <si>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</si>
  <si>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</si>
  <si>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</si>
  <si>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</si>
  <si>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</si>
  <si>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</si>
  <si>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</si>
  <si>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</si>
  <si>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</si>
  <si>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</si>
  <si>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</si>
  <si>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</si>
  <si>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</si>
  <si>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</si>
  <si>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</si>
  <si>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</si>
  <si>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</si>
  <si>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</si>
  <si>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</si>
  <si>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</si>
  <si>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</si>
  <si>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</si>
  <si>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</si>
  <si>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</si>
  <si>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</si>
  <si>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</si>
  <si>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</si>
  <si>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</si>
  <si>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</si>
  <si>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</si>
  <si>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</si>
  <si>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</si>
  <si>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</si>
  <si>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</si>
  <si>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</si>
  <si>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</si>
  <si>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</si>
  <si>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</si>
  <si>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</si>
  <si>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</si>
  <si>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</si>
  <si>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</si>
  <si>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</si>
  <si>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</si>
  <si>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</si>
  <si>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</si>
  <si>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</si>
  <si>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</si>
  <si>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</si>
  <si>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</si>
  <si>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</si>
  <si>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</si>
  <si>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</si>
  <si>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</si>
  <si>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</si>
  <si>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</si>
  <si>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</si>
  <si>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</si>
  <si>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</si>
  <si>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</si>
  <si>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</si>
  <si>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</si>
  <si>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</si>
  <si>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</si>
  <si>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</si>
  <si>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</si>
  <si>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</si>
  <si>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</si>
  <si>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</si>
  <si>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</si>
  <si>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</si>
  <si>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</si>
  <si>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</si>
  <si>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</si>
  <si>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</si>
  <si>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</si>
  <si>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</si>
  <si>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</si>
  <si>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</si>
  <si>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</si>
  <si>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</si>
  <si>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</si>
  <si>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</si>
  <si>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</si>
  <si>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</si>
  <si>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</si>
  <si>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</si>
  <si>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</si>
  <si>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</si>
  <si>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</si>
  <si>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</si>
  <si>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</si>
  <si>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</si>
  <si>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</si>
  <si>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</si>
  <si>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</si>
  <si>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</si>
  <si>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</si>
  <si>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</si>
  <si>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</si>
  <si>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</si>
  <si>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</si>
  <si>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</si>
  <si>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</si>
  <si>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</si>
  <si>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</si>
  <si>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</si>
  <si>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</si>
  <si>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</si>
  <si>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</si>
  <si>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</si>
  <si>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</si>
  <si>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</si>
  <si>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</si>
  <si>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</si>
  <si>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</si>
  <si>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</si>
  <si>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</si>
  <si>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</si>
  <si>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</si>
  <si>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</si>
  <si>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</si>
  <si>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</si>
  <si>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</si>
  <si>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</si>
  <si>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</si>
  <si>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</si>
  <si>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</si>
  <si>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</si>
  <si>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</si>
  <si>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</si>
  <si>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</si>
  <si>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</si>
  <si>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</si>
  <si>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</si>
  <si>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</si>
  <si>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</si>
  <si>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</si>
  <si>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</si>
  <si>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</si>
  <si>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</si>
  <si>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</si>
  <si>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</si>
  <si>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</si>
  <si>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</si>
  <si>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</si>
  <si>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</si>
  <si>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</si>
  <si>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</si>
  <si>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</si>
  <si>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</si>
  <si>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</si>
  <si>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</si>
  <si>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</si>
  <si>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</si>
  <si>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</si>
  <si>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</si>
  <si>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</si>
  <si>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</si>
  <si>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</si>
  <si>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</si>
  <si>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</si>
  <si>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</si>
  <si>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</si>
  <si>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</si>
  <si>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</si>
  <si>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</si>
  <si>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</si>
  <si>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</si>
  <si>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</si>
  <si>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</si>
  <si>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</si>
  <si>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</si>
  <si>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</si>
  <si>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</si>
  <si>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</si>
  <si>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</si>
  <si>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</si>
  <si>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</si>
  <si>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</si>
  <si>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</si>
  <si>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</si>
  <si>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</si>
  <si>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</si>
  <si>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</si>
  <si>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</si>
  <si>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</si>
  <si>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</si>
  <si>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</si>
  <si>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</si>
  <si>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</si>
  <si>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</si>
  <si>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</si>
  <si>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</si>
  <si>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</si>
  <si>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</si>
  <si>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</si>
  <si>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</si>
  <si>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</si>
  <si>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</si>
  <si>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</si>
  <si>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</si>
  <si>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</si>
  <si>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</si>
  <si>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</si>
  <si>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</si>
  <si>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</si>
  <si>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</si>
  <si>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</si>
  <si>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</si>
  <si>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</si>
  <si>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</si>
  <si>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</si>
  <si>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</si>
  <si>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</si>
  <si>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</si>
  <si>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</si>
  <si>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</si>
  <si>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</si>
  <si>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</si>
  <si>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</si>
  <si>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</si>
  <si>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</si>
  <si>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</si>
  <si>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</si>
  <si>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</si>
  <si>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</si>
  <si>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</si>
  <si>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</si>
  <si>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</si>
  <si>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</si>
  <si>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</si>
  <si>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</si>
  <si>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</si>
  <si>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</si>
  <si>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</si>
  <si>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</si>
  <si>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</si>
  <si>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</si>
  <si>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</si>
  <si>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</si>
  <si>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</si>
  <si>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</si>
  <si>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</si>
  <si>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</si>
  <si>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</si>
  <si>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</si>
  <si>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</si>
  <si>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</si>
  <si>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</si>
  <si>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</si>
  <si>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</si>
  <si>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</si>
  <si>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</si>
  <si>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</si>
  <si>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</si>
  <si>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</si>
  <si>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</si>
  <si>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</si>
  <si>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</si>
  <si>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</si>
  <si>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</si>
  <si>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</si>
  <si>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</si>
  <si>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</si>
  <si>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</si>
  <si>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</si>
  <si>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</si>
  <si>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</si>
  <si>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</si>
  <si>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</si>
  <si>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</si>
  <si>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</si>
  <si>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</si>
  <si>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</si>
  <si>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</si>
  <si>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</si>
  <si>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</si>
  <si>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</si>
  <si>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</si>
  <si>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</si>
  <si>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</si>
  <si>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</si>
  <si>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</si>
  <si>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</si>
  <si>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</si>
  <si>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</si>
  <si>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</si>
  <si>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</si>
  <si>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</si>
  <si>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</si>
  <si>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</si>
  <si>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</si>
  <si>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</si>
  <si>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</si>
  <si>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</si>
  <si>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</si>
  <si>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</si>
  <si>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</si>
  <si>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</si>
  <si>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</si>
  <si>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</si>
  <si>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</si>
  <si>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</si>
  <si>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</si>
  <si>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</si>
  <si>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</si>
  <si>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</si>
  <si>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</si>
  <si>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</si>
  <si>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</si>
  <si>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</si>
  <si>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</si>
  <si>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</si>
  <si>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</si>
  <si>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</si>
  <si>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</si>
  <si>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</si>
  <si>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</si>
  <si>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</si>
  <si>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</si>
  <si>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</si>
  <si>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</si>
  <si>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</si>
  <si>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</si>
  <si>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</si>
  <si>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</si>
  <si>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</si>
  <si>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</si>
  <si>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</si>
  <si>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</si>
  <si>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</si>
  <si>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</si>
  <si>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</si>
  <si>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</si>
  <si>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</si>
  <si>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</si>
  <si>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</si>
  <si>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</si>
  <si>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</si>
  <si>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</si>
  <si>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</si>
  <si>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</si>
  <si>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</si>
  <si>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</si>
  <si>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</si>
  <si>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</si>
  <si>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</si>
  <si>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</si>
  <si>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</si>
  <si>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</si>
  <si>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</si>
  <si>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</si>
  <si>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</si>
  <si>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</si>
  <si>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</si>
  <si>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</si>
  <si>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</si>
  <si>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</si>
  <si>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</si>
  <si>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</si>
  <si>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</si>
  <si>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</si>
  <si>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</si>
  <si>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</si>
  <si>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</si>
  <si>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</si>
  <si>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</si>
  <si>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</si>
  <si>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</si>
  <si>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</si>
  <si>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</si>
  <si>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</si>
  <si>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</si>
  <si>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</si>
  <si>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</si>
  <si>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</si>
  <si>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</si>
  <si>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</si>
  <si>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</si>
  <si>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</si>
  <si>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</si>
  <si>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</si>
  <si>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</si>
  <si>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</si>
  <si>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</si>
  <si>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</si>
  <si>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</si>
  <si>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</si>
  <si>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</si>
  <si>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</si>
  <si>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</si>
  <si>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</si>
  <si>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</si>
  <si>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</si>
  <si>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</si>
  <si>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</si>
  <si>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</si>
  <si>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</si>
  <si>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</si>
  <si>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</si>
  <si>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</si>
  <si>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</si>
  <si>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</si>
  <si>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</si>
  <si>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</si>
  <si>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</si>
  <si>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</si>
  <si>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</si>
  <si>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</si>
  <si>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</si>
  <si>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</si>
  <si>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</si>
  <si>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</si>
  <si>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</si>
  <si>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</si>
  <si>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</si>
  <si>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</si>
  <si>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</si>
  <si>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</si>
  <si>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</si>
  <si>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</si>
  <si>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</si>
  <si>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</si>
  <si>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</si>
  <si>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</si>
  <si>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</si>
  <si>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</si>
  <si>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</si>
  <si>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</si>
  <si>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</si>
  <si>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</si>
  <si>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</si>
  <si>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</si>
  <si>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</si>
  <si>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</si>
  <si>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</si>
  <si>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</si>
  <si>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</si>
  <si>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</si>
  <si>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</si>
  <si>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</si>
  <si>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</si>
  <si>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</si>
  <si>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</si>
  <si>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</si>
  <si>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</si>
  <si>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</si>
  <si>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</si>
  <si>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</si>
  <si>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</si>
  <si>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</si>
  <si>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</si>
  <si>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</si>
  <si>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</si>
  <si>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</si>
  <si>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</si>
  <si>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</si>
  <si>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</si>
  <si>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</si>
  <si>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</si>
  <si>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</si>
  <si>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</si>
  <si>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</si>
  <si>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</si>
  <si>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</si>
  <si>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</si>
  <si>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</si>
  <si>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</si>
  <si>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</si>
  <si>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</si>
  <si>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</si>
  <si>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</si>
  <si>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</si>
  <si>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</si>
  <si>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</si>
  <si>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</si>
  <si>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</si>
  <si>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</si>
  <si>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</si>
  <si>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</si>
  <si>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</si>
  <si>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</si>
  <si>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</si>
  <si>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</si>
  <si>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</si>
  <si>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</si>
  <si>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</si>
  <si>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</si>
  <si>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</si>
  <si>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</si>
  <si>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</si>
  <si>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</si>
  <si>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</si>
  <si>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</si>
  <si>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</si>
  <si>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</si>
  <si>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</si>
  <si>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</si>
  <si>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</si>
  <si>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</si>
  <si>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</si>
  <si>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</si>
  <si>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</si>
  <si>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</si>
  <si>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</si>
  <si>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</si>
  <si>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</si>
  <si>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</si>
  <si>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</si>
  <si>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</si>
  <si>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</si>
  <si>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</si>
  <si>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</si>
  <si>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</si>
  <si>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</si>
  <si>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</si>
  <si>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</si>
  <si>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</si>
  <si>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</si>
  <si>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</si>
  <si>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</si>
  <si>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</si>
  <si>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</si>
  <si>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</si>
  <si>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</si>
  <si>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</si>
  <si>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</si>
  <si>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</si>
  <si>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</si>
  <si>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</si>
  <si>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</si>
  <si>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</si>
  <si>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</si>
  <si>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</si>
  <si>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</si>
  <si>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</si>
  <si>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</si>
  <si>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</si>
  <si>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</si>
  <si>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</si>
  <si>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</si>
  <si>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</si>
  <si>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</si>
  <si>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</si>
  <si>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</si>
  <si>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</si>
  <si>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</si>
  <si>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</si>
  <si>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</si>
  <si>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</si>
  <si>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</si>
  <si>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</si>
  <si>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</si>
  <si>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</si>
  <si>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</si>
  <si>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</si>
  <si>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</si>
  <si>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</si>
  <si>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</si>
  <si>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</si>
  <si>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</si>
  <si>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</si>
  <si>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</si>
  <si>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</si>
  <si>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</si>
  <si>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</si>
  <si>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</si>
  <si>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</si>
  <si>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</si>
  <si>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</si>
  <si>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</si>
  <si>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</si>
  <si>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</si>
  <si>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</si>
  <si>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</si>
  <si>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</si>
  <si>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</si>
  <si>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</si>
  <si>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</si>
  <si>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</si>
  <si>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</si>
  <si>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</si>
  <si>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</si>
  <si>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</si>
  <si>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</si>
  <si>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</si>
  <si>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</si>
  <si>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</si>
  <si>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</si>
  <si>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</si>
  <si>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</si>
  <si>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</si>
  <si>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</si>
  <si>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</si>
  <si>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</si>
  <si>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</si>
  <si>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</si>
  <si>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</si>
  <si>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</si>
  <si>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</si>
  <si>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</si>
  <si>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</si>
  <si>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</si>
  <si>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</si>
  <si>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</si>
  <si>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</si>
  <si>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</si>
  <si>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</si>
  <si>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</si>
  <si>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</si>
  <si>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</si>
  <si>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</si>
  <si>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</si>
  <si>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</si>
  <si>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</si>
  <si>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</si>
  <si>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</si>
  <si>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</si>
  <si>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</si>
  <si>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</si>
  <si>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</si>
  <si>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</si>
  <si>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</si>
  <si>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</si>
  <si>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</si>
  <si>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</si>
  <si>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</si>
  <si>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</si>
  <si>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</si>
  <si>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</si>
  <si>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</si>
  <si>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</si>
  <si>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</si>
  <si>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</si>
  <si>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</si>
  <si>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</si>
  <si>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</si>
  <si>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</si>
  <si>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</si>
  <si>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</si>
  <si>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</si>
  <si>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</si>
  <si>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</si>
  <si>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</si>
  <si>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</si>
  <si>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</si>
  <si>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</si>
  <si>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</si>
  <si>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</si>
  <si>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</si>
  <si>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</si>
  <si>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</si>
  <si>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</si>
  <si>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</si>
  <si>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</si>
  <si>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</si>
  <si>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</si>
  <si>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</si>
  <si>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</si>
  <si>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</si>
  <si>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</si>
  <si>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</si>
  <si>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</si>
  <si>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</si>
  <si>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</si>
  <si>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</si>
  <si>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</si>
  <si>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</si>
  <si>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</si>
  <si>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</si>
  <si>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</si>
  <si>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</si>
  <si>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</si>
  <si>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</si>
  <si>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</si>
  <si>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</si>
  <si>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</si>
  <si>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</si>
  <si>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</si>
  <si>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</si>
  <si>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</si>
  <si>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</si>
  <si>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</si>
  <si>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</si>
  <si>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</si>
  <si>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</si>
  <si>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</si>
  <si>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</si>
  <si>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</si>
  <si>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</si>
  <si>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</si>
  <si>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</si>
  <si>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</si>
  <si>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</si>
  <si>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</si>
  <si>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</si>
  <si>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</si>
  <si>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</si>
  <si>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</si>
  <si>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</si>
  <si>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</si>
  <si>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</si>
  <si>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</si>
  <si>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</si>
  <si>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</si>
  <si>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</si>
  <si>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</si>
  <si>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</si>
  <si>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</si>
  <si>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</si>
  <si>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</si>
  <si>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</si>
  <si>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</si>
  <si>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</si>
  <si>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</si>
  <si>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</si>
  <si>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</si>
  <si>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</si>
  <si>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</si>
  <si>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</si>
  <si>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</si>
  <si>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</si>
  <si>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</si>
  <si>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</si>
  <si>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</si>
  <si>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</si>
  <si>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</si>
  <si>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</si>
  <si>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</si>
  <si>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</si>
  <si>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</si>
  <si>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</si>
  <si>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</si>
  <si>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</si>
  <si>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</si>
  <si>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</si>
  <si>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</si>
  <si>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</si>
  <si>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</si>
  <si>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</si>
  <si>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</si>
  <si>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</si>
  <si>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</si>
  <si>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</si>
  <si>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</si>
  <si>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</si>
  <si>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</si>
  <si>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</si>
  <si>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</si>
  <si>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</si>
  <si>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</si>
  <si>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</si>
  <si>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</si>
  <si>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</si>
  <si>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</si>
  <si>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</si>
  <si>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</si>
  <si>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</si>
  <si>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</si>
  <si>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</si>
  <si>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</si>
  <si>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</si>
  <si>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</si>
  <si>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</si>
  <si>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</si>
  <si>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</si>
  <si>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</si>
  <si>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</si>
  <si>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</si>
  <si>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</si>
  <si>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</si>
  <si>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</si>
  <si>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</si>
  <si>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</si>
  <si>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</si>
  <si>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</si>
  <si>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</si>
  <si>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</si>
  <si>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</si>
  <si>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</si>
  <si>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</si>
  <si>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</si>
  <si>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</si>
  <si>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</si>
  <si>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</si>
  <si>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</si>
  <si>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</si>
  <si>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</si>
  <si>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</si>
  <si>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</si>
  <si>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</si>
  <si>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</si>
  <si>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</si>
  <si>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</si>
  <si>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</si>
  <si>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</si>
  <si>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</si>
  <si>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</si>
  <si>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</si>
  <si>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</si>
  <si>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</si>
  <si>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</si>
  <si>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</si>
  <si>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</si>
  <si>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</si>
  <si>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</si>
  <si>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</si>
  <si>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</si>
  <si>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</si>
  <si>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</si>
  <si>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</si>
  <si>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</si>
  <si>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</si>
  <si>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</si>
  <si>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</si>
  <si>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</si>
  <si>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</si>
  <si>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</si>
  <si>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</si>
  <si>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</si>
  <si>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</si>
  <si>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</si>
  <si>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</si>
  <si>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</si>
  <si>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</si>
  <si>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</si>
  <si>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</si>
  <si>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</si>
  <si>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</si>
  <si>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</si>
  <si>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</si>
  <si>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</si>
  <si>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</si>
  <si>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</si>
  <si>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</si>
  <si>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</si>
  <si>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</si>
  <si>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</si>
  <si>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</si>
  <si>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</si>
  <si>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</si>
  <si>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</si>
  <si>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</si>
  <si>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</si>
  <si>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</si>
  <si>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</si>
  <si>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</si>
  <si>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</si>
  <si>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</si>
  <si>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</si>
  <si>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</si>
  <si>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</si>
  <si>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</si>
  <si>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</si>
  <si>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</si>
  <si>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</si>
  <si>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</si>
  <si>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</si>
  <si>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</si>
  <si>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</si>
  <si>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</si>
  <si>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</si>
  <si>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</si>
  <si>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</si>
  <si>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</si>
  <si>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</si>
  <si>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</si>
  <si>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</si>
  <si>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</si>
  <si>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</si>
  <si>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</si>
  <si>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</si>
  <si>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</si>
  <si>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</si>
  <si>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</si>
  <si>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</si>
  <si>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</si>
  <si>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</si>
  <si>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</si>
  <si>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</si>
  <si>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</si>
  <si>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</si>
  <si>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</si>
  <si>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</si>
  <si>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</si>
  <si>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</si>
  <si>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</si>
  <si>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</si>
  <si>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</si>
  <si>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</si>
  <si>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</si>
  <si>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</si>
  <si>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</si>
  <si>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</si>
  <si>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</si>
  <si>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</si>
  <si>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</si>
  <si>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</si>
  <si>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</si>
  <si>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</si>
  <si>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</si>
  <si>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</si>
  <si>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</si>
  <si>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</si>
  <si>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</si>
  <si>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</si>
  <si>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</si>
  <si>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</si>
  <si>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</si>
  <si>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</si>
  <si>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</si>
  <si>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</si>
  <si>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</si>
  <si>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</si>
  <si>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</si>
  <si>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</si>
  <si>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</si>
  <si>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</si>
  <si>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</si>
  <si>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</si>
  <si>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</si>
  <si>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</si>
  <si>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</si>
  <si>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</si>
  <si>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</si>
  <si>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</si>
  <si>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</si>
  <si>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</si>
  <si>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</si>
  <si>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</si>
  <si>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</si>
  <si>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</si>
  <si>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</si>
  <si>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</si>
  <si>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</si>
  <si>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</si>
  <si>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</si>
  <si>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</si>
  <si>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</si>
  <si>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</si>
  <si>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</si>
  <si>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</si>
  <si>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</si>
  <si>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</si>
  <si>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</si>
  <si>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</si>
  <si>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</si>
  <si>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</si>
  <si>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</si>
  <si>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</si>
  <si>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</si>
  <si>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</si>
  <si>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</si>
  <si>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</si>
  <si>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</si>
  <si>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</si>
  <si>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</si>
  <si>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</si>
  <si>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</si>
  <si>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</si>
  <si>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</si>
  <si>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</si>
  <si>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</si>
  <si>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</si>
  <si>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</si>
  <si>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</si>
  <si>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</si>
  <si>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</si>
  <si>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</si>
  <si>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</si>
  <si>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</si>
  <si>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</si>
  <si>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</si>
  <si>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</si>
  <si>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</si>
  <si>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</si>
  <si>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</si>
  <si>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</si>
  <si>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</si>
  <si>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</si>
  <si>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</si>
  <si>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</si>
  <si>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</si>
  <si>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</si>
  <si>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</si>
  <si>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</si>
  <si>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</si>
  <si>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</si>
  <si>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</si>
  <si>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</si>
  <si>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</si>
  <si>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</si>
  <si>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</si>
  <si>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</si>
  <si>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</si>
  <si>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</si>
  <si>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</si>
  <si>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</si>
  <si>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</si>
  <si>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</si>
  <si>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</si>
  <si>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</si>
  <si>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</si>
  <si>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</si>
  <si>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</si>
  <si>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</si>
  <si>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</si>
  <si>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</si>
  <si>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</si>
  <si>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</si>
  <si>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</si>
  <si>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</si>
  <si>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</si>
  <si>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</si>
  <si>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</si>
  <si>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</si>
  <si>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</si>
  <si>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</si>
  <si>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</si>
  <si>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</si>
  <si>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</si>
  <si>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</si>
  <si>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</si>
  <si>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</si>
  <si>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</si>
  <si>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</si>
  <si>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</si>
  <si>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</si>
  <si>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</si>
  <si>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</si>
  <si>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</si>
  <si>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</si>
  <si>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</si>
  <si>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</si>
  <si>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</si>
  <si>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</si>
  <si>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</si>
  <si>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</si>
  <si>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</si>
  <si>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</si>
  <si>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</si>
  <si>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</si>
  <si>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</si>
  <si>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</si>
  <si>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</si>
  <si>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</si>
  <si>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</si>
  <si>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</si>
  <si>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</si>
  <si>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</si>
  <si>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</si>
  <si>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</si>
  <si>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</si>
  <si>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</si>
  <si>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</si>
  <si>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</si>
  <si>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</si>
  <si>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</si>
  <si>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</si>
  <si>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</si>
  <si>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</si>
  <si>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</si>
  <si>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</si>
  <si>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</si>
  <si>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</si>
  <si>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</si>
  <si>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</si>
  <si>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</si>
  <si>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</si>
  <si>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</si>
  <si>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</si>
  <si>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</si>
  <si>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</si>
  <si>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</si>
  <si>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</si>
  <si>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</si>
  <si>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</si>
  <si>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</si>
  <si>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</si>
  <si>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</si>
  <si>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</si>
  <si>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</si>
  <si>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</si>
  <si>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</si>
  <si>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</si>
  <si>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</si>
  <si>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</si>
  <si>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</si>
  <si>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</si>
  <si>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</si>
  <si>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</si>
  <si>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</si>
  <si>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</si>
  <si>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</si>
  <si>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</si>
  <si>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</si>
  <si>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</si>
  <si>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</si>
  <si>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</si>
  <si>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</si>
  <si>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</si>
  <si>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</si>
  <si>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</si>
  <si>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</si>
  <si>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</si>
  <si>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</si>
  <si>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</si>
  <si>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</si>
  <si>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</si>
  <si>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</si>
  <si>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</si>
  <si>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</si>
  <si>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</si>
  <si>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</si>
  <si>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</si>
  <si>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</si>
  <si>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</si>
  <si>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</si>
  <si>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</si>
  <si>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</si>
  <si>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</si>
  <si>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</si>
  <si>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</si>
  <si>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</si>
  <si>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</si>
  <si>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</si>
  <si>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</si>
  <si>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</si>
  <si>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</si>
  <si>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</si>
  <si>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</si>
  <si>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</si>
  <si>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</si>
  <si>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</si>
  <si>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</si>
  <si>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</si>
  <si>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</si>
  <si>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</si>
  <si>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</si>
  <si>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</si>
  <si>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</si>
  <si>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</si>
  <si>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</si>
  <si>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</si>
  <si>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</si>
  <si>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</si>
  <si>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</si>
  <si>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</si>
  <si>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</si>
  <si>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</si>
  <si>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</si>
  <si>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</si>
  <si>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</si>
  <si>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</si>
  <si>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</si>
  <si>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</si>
  <si>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</si>
  <si>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</si>
  <si>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</si>
  <si>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</si>
  <si>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</si>
  <si>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</si>
  <si>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</si>
  <si>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</si>
  <si>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</si>
  <si>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</si>
  <si>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</si>
  <si>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</si>
  <si>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</si>
  <si>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</si>
  <si>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</si>
  <si>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</si>
  <si>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</si>
  <si>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</si>
  <si>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</si>
  <si>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</si>
  <si>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</si>
  <si>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</si>
  <si>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</si>
  <si>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</si>
  <si>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</si>
  <si>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</si>
  <si>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</si>
  <si>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</si>
  <si>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</si>
  <si>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</si>
  <si>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</si>
  <si>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</si>
  <si>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</si>
  <si>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</si>
  <si>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</si>
  <si>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</si>
  <si>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</si>
  <si>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</si>
  <si>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</si>
  <si>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</si>
  <si>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</si>
  <si>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</si>
  <si>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</si>
  <si>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</si>
  <si>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</si>
  <si>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</si>
  <si>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</si>
  <si>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</si>
  <si>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</si>
  <si>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</si>
  <si>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</si>
  <si>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</si>
  <si>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</si>
  <si>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</si>
  <si>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</si>
  <si>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</si>
  <si>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</si>
  <si>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</si>
  <si>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</si>
  <si>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</si>
  <si>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</si>
  <si>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</si>
  <si>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</si>
  <si>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</si>
  <si>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</si>
  <si>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</si>
  <si>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</si>
  <si>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</si>
  <si>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</si>
  <si>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</si>
  <si>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</si>
  <si>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</si>
  <si>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</si>
  <si>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</si>
  <si>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</si>
  <si>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</si>
  <si>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</si>
  <si>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</si>
  <si>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</si>
  <si>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</si>
  <si>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</si>
  <si>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</si>
  <si>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</si>
  <si>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</si>
  <si>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</si>
  <si>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</si>
  <si>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</si>
  <si>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</si>
  <si>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</si>
  <si>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</si>
  <si>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</si>
  <si>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</si>
  <si>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</si>
  <si>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</si>
  <si>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</si>
  <si>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</si>
  <si>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</si>
  <si>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</si>
  <si>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</si>
  <si>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</si>
  <si>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</si>
  <si>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</si>
  <si>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</si>
  <si>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</si>
  <si>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</si>
  <si>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</si>
  <si>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</si>
  <si>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</si>
  <si>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</si>
  <si>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</si>
  <si>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</si>
  <si>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</si>
  <si>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</si>
  <si>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</si>
  <si>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</si>
  <si>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</si>
  <si>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</si>
  <si>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</si>
  <si>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</si>
  <si>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</si>
  <si>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</si>
  <si>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</si>
  <si>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</si>
  <si>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</si>
  <si>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</si>
  <si>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</si>
  <si>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</si>
  <si>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</si>
  <si>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</si>
  <si>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</si>
  <si>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</si>
  <si>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</si>
  <si>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</si>
  <si>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</si>
  <si>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</si>
  <si>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</si>
  <si>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</si>
  <si>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</si>
  <si>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</si>
  <si>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</si>
  <si>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</si>
  <si>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</si>
  <si>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</si>
  <si>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</si>
  <si>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</si>
  <si>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</si>
  <si>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</si>
  <si>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</si>
  <si>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</si>
  <si>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</si>
  <si>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</si>
  <si>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</si>
  <si>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</si>
  <si>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</si>
  <si>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</si>
  <si>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</si>
  <si>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</si>
  <si>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</si>
  <si>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</si>
  <si>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</si>
  <si>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</si>
  <si>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</si>
  <si>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</si>
  <si>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</si>
  <si>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</si>
  <si>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</si>
  <si>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</si>
  <si>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</si>
  <si>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</si>
  <si>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</si>
  <si>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</si>
  <si>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</si>
  <si>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</si>
  <si>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</si>
  <si>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</si>
  <si>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</si>
  <si>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</si>
  <si>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</si>
  <si>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</si>
  <si>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</si>
  <si>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</si>
  <si>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</si>
  <si>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</si>
  <si>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</si>
  <si>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</si>
  <si>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</si>
  <si>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</si>
  <si>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</si>
  <si>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</si>
  <si>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</si>
  <si>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</si>
  <si>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</si>
  <si>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</si>
  <si>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</si>
  <si>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</si>
  <si>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</si>
  <si>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</si>
  <si>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</si>
  <si>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</si>
  <si>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</si>
  <si>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</si>
  <si>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</si>
  <si>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</si>
  <si>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</si>
  <si>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</si>
  <si>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</si>
  <si>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</si>
  <si>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</si>
  <si>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</si>
  <si>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</si>
  <si>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</si>
  <si>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</si>
  <si>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</si>
  <si>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</si>
  <si>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</si>
  <si>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</si>
  <si>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</si>
  <si>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</si>
  <si>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</si>
  <si>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</si>
  <si>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</si>
  <si>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</si>
  <si>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</si>
  <si>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</si>
  <si>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</si>
  <si>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</si>
  <si>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</si>
  <si>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</si>
  <si>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</si>
  <si>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</si>
  <si>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</si>
  <si>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</si>
  <si>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</si>
  <si>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</si>
  <si>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</si>
  <si>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</si>
  <si>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</si>
  <si>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</si>
  <si>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</si>
  <si>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</si>
  <si>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</si>
  <si>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</si>
  <si>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</si>
  <si>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</si>
  <si>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</si>
  <si>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</si>
  <si>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</si>
  <si>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</si>
  <si>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</si>
  <si>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</si>
  <si>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</si>
  <si>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</si>
  <si>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</si>
  <si>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</si>
  <si>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</si>
  <si>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</si>
  <si>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</si>
  <si>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</si>
  <si>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</si>
  <si>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</si>
  <si>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</si>
  <si>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</si>
  <si>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</si>
  <si>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</si>
  <si>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</si>
  <si>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</si>
  <si>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</si>
  <si>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</si>
  <si>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</si>
  <si>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</si>
  <si>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</si>
  <si>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</si>
  <si>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</si>
  <si>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</si>
  <si>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</si>
  <si>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</si>
  <si>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</si>
  <si>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</si>
  <si>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</si>
  <si>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</si>
  <si>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</si>
  <si>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</si>
  <si>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</si>
  <si>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</si>
  <si>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</si>
  <si>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</si>
  <si>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</si>
  <si>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</si>
  <si>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</si>
  <si>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</si>
  <si>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</si>
  <si>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</si>
  <si>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</si>
  <si>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</si>
  <si>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</si>
  <si>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</si>
  <si>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</si>
  <si>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</si>
  <si>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</si>
  <si>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</si>
  <si>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</si>
  <si>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</si>
  <si>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</si>
  <si>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</si>
  <si>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</si>
  <si>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</si>
  <si>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</si>
  <si>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</si>
  <si>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</si>
  <si>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</si>
  <si>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</si>
  <si>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</si>
  <si>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</si>
  <si>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</si>
  <si>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</si>
  <si>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</si>
  <si>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</si>
  <si>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</si>
  <si>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</si>
  <si>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</si>
  <si>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</si>
  <si>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</si>
  <si>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</si>
  <si>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</si>
  <si>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</si>
  <si>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</si>
  <si>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</si>
  <si>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</si>
  <si>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</si>
  <si>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</si>
  <si>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</si>
  <si>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</si>
  <si>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</si>
  <si>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</si>
  <si>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</si>
  <si>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</si>
  <si>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</si>
  <si>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</si>
  <si>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</si>
  <si>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</si>
  <si>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</si>
  <si>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</si>
  <si>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</si>
  <si>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</si>
  <si>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</si>
  <si>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</si>
  <si>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</si>
  <si>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</si>
  <si>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</si>
  <si>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</si>
  <si>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</si>
  <si>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</si>
  <si>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</si>
  <si>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</si>
  <si>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</si>
  <si>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</si>
  <si>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</si>
  <si>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</si>
  <si>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</si>
  <si>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</si>
  <si>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</si>
  <si>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</si>
  <si>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</si>
  <si>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</si>
  <si>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</si>
  <si>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</si>
  <si>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</si>
  <si>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</si>
  <si>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</si>
  <si>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</si>
  <si>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</si>
  <si>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</si>
  <si>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</si>
  <si>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</si>
  <si>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</si>
  <si>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</si>
  <si>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</si>
  <si>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</si>
  <si>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</si>
  <si>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</si>
  <si>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</si>
  <si>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</si>
  <si>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</si>
  <si>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</si>
  <si>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</si>
  <si>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</si>
  <si>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</si>
  <si>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</si>
  <si>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</si>
  <si>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</si>
  <si>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</si>
  <si>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</si>
  <si>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</si>
  <si>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</si>
  <si>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</si>
  <si>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</si>
  <si>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</si>
  <si>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</si>
  <si>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</si>
  <si>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</si>
  <si>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</si>
  <si>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</si>
  <si>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</si>
  <si>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</si>
  <si>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</si>
  <si>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</si>
  <si>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</si>
  <si>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</si>
  <si>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</si>
  <si>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</si>
  <si>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</si>
  <si>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</si>
  <si>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</si>
  <si>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</si>
  <si>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</si>
  <si>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</si>
  <si>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</si>
  <si>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</si>
  <si>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</si>
  <si>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</si>
  <si>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</si>
  <si>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</si>
  <si>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</si>
  <si>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</si>
  <si>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</si>
  <si>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</si>
  <si>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</si>
  <si>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</si>
  <si>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</si>
  <si>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</si>
  <si>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</si>
  <si>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</si>
  <si>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</si>
  <si>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</si>
  <si>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</si>
  <si>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</si>
  <si>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</si>
  <si>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</si>
  <si>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</si>
  <si>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</si>
  <si>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</si>
  <si>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</si>
  <si>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</si>
  <si>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</si>
  <si>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</si>
  <si>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</si>
  <si>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</si>
  <si>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</si>
  <si>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</si>
  <si>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</si>
  <si>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</si>
  <si>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</si>
  <si>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</si>
  <si>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</si>
  <si>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</si>
  <si>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</si>
  <si>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</si>
  <si>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</si>
  <si>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</si>
  <si>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</si>
  <si>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</si>
  <si>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</si>
  <si>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</si>
  <si>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</si>
  <si>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</si>
  <si>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</si>
  <si>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</si>
  <si>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</si>
  <si>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</si>
  <si>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</si>
  <si>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</si>
  <si>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</si>
  <si>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</si>
  <si>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</si>
  <si>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</si>
  <si>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</si>
  <si>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</si>
  <si>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</si>
  <si>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</si>
  <si>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</si>
  <si>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</si>
  <si>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</si>
  <si>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</si>
  <si>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</si>
  <si>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</si>
  <si>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</si>
  <si>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</si>
  <si>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</si>
  <si>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</si>
  <si>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</si>
  <si>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</si>
  <si>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</si>
  <si>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</si>
  <si>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</si>
  <si>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</si>
  <si>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</si>
  <si>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</si>
  <si>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</si>
  <si>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</si>
  <si>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</si>
  <si>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</si>
  <si>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</si>
  <si>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</si>
  <si>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</si>
  <si>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</si>
  <si>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</si>
  <si>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</si>
  <si>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</si>
  <si>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</si>
  <si>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</si>
  <si>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</si>
  <si>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</si>
  <si>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</si>
  <si>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</si>
  <si>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</si>
  <si>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</si>
  <si>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</si>
  <si>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</si>
  <si>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</si>
  <si>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</si>
  <si>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</si>
  <si>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</si>
  <si>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</si>
  <si>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</si>
  <si>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</si>
  <si>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</si>
  <si>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</si>
  <si>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</si>
  <si>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</si>
  <si>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</si>
  <si>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</si>
  <si>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</si>
  <si>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</si>
  <si>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</si>
  <si>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</si>
  <si>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</si>
  <si>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</si>
  <si>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</si>
  <si>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</si>
  <si>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</si>
  <si>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</si>
  <si>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</si>
  <si>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</si>
  <si>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</si>
  <si>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</si>
  <si>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</si>
  <si>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</si>
  <si>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</si>
  <si>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</si>
  <si>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</si>
  <si>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</si>
  <si>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</si>
  <si>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</si>
  <si>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</si>
  <si>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</si>
  <si>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</si>
  <si>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</si>
  <si>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</si>
  <si>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</si>
  <si>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</si>
  <si>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</si>
  <si>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</si>
  <si>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</si>
  <si>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</si>
  <si>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</si>
  <si>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</si>
  <si>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</si>
  <si>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</si>
  <si>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</si>
  <si>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</si>
  <si>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</si>
  <si>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</si>
  <si>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</si>
  <si>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</si>
  <si>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</si>
  <si>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</si>
  <si>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</si>
  <si>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</si>
  <si>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</si>
  <si>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</si>
  <si>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</si>
  <si>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</si>
  <si>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</si>
  <si>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</si>
  <si>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</si>
  <si>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</si>
  <si>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</si>
  <si>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</si>
  <si>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</si>
  <si>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</si>
  <si>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</si>
  <si>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</si>
  <si>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</si>
  <si>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</si>
  <si>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</si>
  <si>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</si>
  <si>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</si>
  <si>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</si>
  <si>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</si>
  <si>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</si>
  <si>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</si>
  <si>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</si>
  <si>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</si>
  <si>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</si>
  <si>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</si>
  <si>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</si>
  <si>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</si>
  <si>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</si>
  <si>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</si>
  <si>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</si>
  <si>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</si>
  <si>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</si>
  <si>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</si>
  <si>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</si>
  <si>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</si>
  <si>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</si>
  <si>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</si>
  <si>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</si>
  <si>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</si>
  <si>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</si>
  <si>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</si>
  <si>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</si>
  <si>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</si>
  <si>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</si>
  <si>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</si>
  <si>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</si>
  <si>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</si>
  <si>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</si>
  <si>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</si>
  <si>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</si>
  <si>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</si>
  <si>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</si>
  <si>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</si>
  <si>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</si>
  <si>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</si>
  <si>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</si>
  <si>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</si>
  <si>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</si>
  <si>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</si>
  <si>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</si>
  <si>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</si>
  <si>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</si>
  <si>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</si>
  <si>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</si>
  <si>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</si>
  <si>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</si>
  <si>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</si>
  <si>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</si>
  <si>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</si>
  <si>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</si>
  <si>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</si>
  <si>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</si>
  <si>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</si>
  <si>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</si>
  <si>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</si>
  <si>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</si>
  <si>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</si>
  <si>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</si>
  <si>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</si>
  <si>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</si>
  <si>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</si>
  <si>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</si>
  <si>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</si>
  <si>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</si>
  <si>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</si>
  <si>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</si>
  <si>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</si>
  <si>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</si>
  <si>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</si>
  <si>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</si>
  <si>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</si>
  <si>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</si>
  <si>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</si>
  <si>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</si>
  <si>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</si>
  <si>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</si>
  <si>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</si>
  <si>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</si>
  <si>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</si>
  <si>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</si>
  <si>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</si>
  <si>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</si>
  <si>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</si>
  <si>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</si>
  <si>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</si>
  <si>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</si>
  <si>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</si>
  <si>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</si>
  <si>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</si>
  <si>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</si>
  <si>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</si>
  <si>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</si>
  <si>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</si>
  <si>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</si>
  <si>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</si>
  <si>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</si>
  <si>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</si>
  <si>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</si>
  <si>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</si>
  <si>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</si>
  <si>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</si>
  <si>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</si>
  <si>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</si>
  <si>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</si>
  <si>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</si>
  <si>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</si>
  <si>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</si>
  <si>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</si>
  <si>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</si>
  <si>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</si>
  <si>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</si>
  <si>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</si>
  <si>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</si>
  <si>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</si>
  <si>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</si>
  <si>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</si>
  <si>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</si>
  <si>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</si>
  <si>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</si>
  <si>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</si>
  <si>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</si>
  <si>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</si>
  <si>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</si>
  <si>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</si>
  <si>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</si>
  <si>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</si>
  <si>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</si>
  <si>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</si>
  <si>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</si>
  <si>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</si>
  <si>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</si>
  <si>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</si>
  <si>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</si>
  <si>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</si>
  <si>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</si>
  <si>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</si>
  <si>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</si>
  <si>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</si>
  <si>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</si>
  <si>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</si>
  <si>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</si>
  <si>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</si>
  <si>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</si>
  <si>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</si>
  <si>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</si>
  <si>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</si>
  <si>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</si>
  <si>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</si>
  <si>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</si>
  <si>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</si>
  <si>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</si>
  <si>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</si>
  <si>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</si>
  <si>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</si>
  <si>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</si>
  <si>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</si>
  <si>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</si>
  <si>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</si>
  <si>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</si>
  <si>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</si>
  <si>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</si>
  <si>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</si>
  <si>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</si>
  <si>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</si>
  <si>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</si>
  <si>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</si>
  <si>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</si>
  <si>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</si>
  <si>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</si>
  <si>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</si>
  <si>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</si>
  <si>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</si>
  <si>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</si>
  <si>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</si>
  <si>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</si>
  <si>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</si>
  <si>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</si>
  <si>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</si>
  <si>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</si>
  <si>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</si>
  <si>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</si>
  <si>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</si>
  <si>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</si>
  <si>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</si>
  <si>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</si>
  <si>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</si>
  <si>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</si>
  <si>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</si>
  <si>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</si>
  <si>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</si>
  <si>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</si>
  <si>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</si>
  <si>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</si>
  <si>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</si>
  <si>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</si>
  <si>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</si>
  <si>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</si>
  <si>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</si>
  <si>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</si>
  <si>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</si>
  <si>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</si>
  <si>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</si>
  <si>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</si>
  <si>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</si>
  <si>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</si>
  <si>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</si>
  <si>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</si>
  <si>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</si>
  <si>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</si>
  <si>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</si>
  <si>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</si>
  <si>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</si>
  <si>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</si>
  <si>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</si>
  <si>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</si>
  <si>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</si>
  <si>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</si>
  <si>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</si>
  <si>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</si>
  <si>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</si>
  <si>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</si>
  <si>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</si>
  <si>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</si>
  <si>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</si>
  <si>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</si>
  <si>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</si>
  <si>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</si>
  <si>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</si>
  <si>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</si>
  <si>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</si>
  <si>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</si>
  <si>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</si>
  <si>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</si>
  <si>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</si>
  <si>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</si>
  <si>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</si>
  <si>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</si>
  <si>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</si>
  <si>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</si>
  <si>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</si>
  <si>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</si>
  <si>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</si>
  <si>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</si>
  <si>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</si>
  <si>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</si>
  <si>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</si>
  <si>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</si>
  <si>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</si>
  <si>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</si>
  <si>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</si>
  <si>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</si>
  <si>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</si>
  <si>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</si>
  <si>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</si>
  <si>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</si>
  <si>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</si>
  <si>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</si>
  <si>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</si>
  <si>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</si>
  <si>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</si>
  <si>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</si>
  <si>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</si>
  <si>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</si>
  <si>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</si>
  <si>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</si>
  <si>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</si>
  <si>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</si>
  <si>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</si>
  <si>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</si>
  <si>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</si>
  <si>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</si>
  <si>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</si>
  <si>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</si>
  <si>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</si>
  <si>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</si>
  <si>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</si>
  <si>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</si>
  <si>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</si>
  <si>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</si>
  <si>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</si>
  <si>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</si>
  <si>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</si>
  <si>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</si>
  <si>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</si>
  <si>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</si>
  <si>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</si>
  <si>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</si>
  <si>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</si>
  <si>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</si>
  <si>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</si>
  <si>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</si>
  <si>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</si>
  <si>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</si>
  <si>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</si>
  <si>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</si>
  <si>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</si>
  <si>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</si>
  <si>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</si>
  <si>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</si>
  <si>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</si>
  <si>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</si>
  <si>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</si>
  <si>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</si>
  <si>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</si>
  <si>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</si>
  <si>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</si>
  <si>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</si>
  <si>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</si>
  <si>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</si>
  <si>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</si>
  <si>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</si>
  <si>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</si>
  <si>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</si>
  <si>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</si>
  <si>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</si>
  <si>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</si>
  <si>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</si>
  <si>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</si>
  <si>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</si>
  <si>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</si>
  <si>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</si>
  <si>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</si>
  <si>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</si>
  <si>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</si>
  <si>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</si>
  <si>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</si>
  <si>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</si>
  <si>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</si>
  <si>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</si>
  <si>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</si>
  <si>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</si>
  <si>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</si>
  <si>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</si>
  <si>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</si>
  <si>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</si>
  <si>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</si>
  <si>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</si>
  <si>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</si>
  <si>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</si>
  <si>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</si>
  <si>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</si>
  <si>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</si>
  <si>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</si>
  <si>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</si>
  <si>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</si>
  <si>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</si>
  <si>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</si>
  <si>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</si>
  <si>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</si>
  <si>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</si>
  <si>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</si>
  <si>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</si>
  <si>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</si>
  <si>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</si>
  <si>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</si>
  <si>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</si>
  <si>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</si>
  <si>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</si>
  <si>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</si>
  <si>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</si>
  <si>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</si>
  <si>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</si>
  <si>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</si>
  <si>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</si>
  <si>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</si>
  <si>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</si>
  <si>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</si>
  <si>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</si>
  <si>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</si>
  <si>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</si>
  <si>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</si>
  <si>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</si>
  <si>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</si>
  <si>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</si>
  <si>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</si>
  <si>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</si>
  <si>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</si>
  <si>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</si>
  <si>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</si>
  <si>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</si>
  <si>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</si>
  <si>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</si>
  <si>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</si>
  <si>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</si>
  <si>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</si>
  <si>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</si>
  <si>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</si>
  <si>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</si>
  <si>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</si>
  <si>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</si>
  <si>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</si>
  <si>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</si>
  <si>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</si>
  <si>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</si>
  <si>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</si>
  <si>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</si>
  <si>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</si>
  <si>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</si>
  <si>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</si>
  <si>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</si>
  <si>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</si>
  <si>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</si>
  <si>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</si>
  <si>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</si>
  <si>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</si>
  <si>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</si>
  <si>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</si>
  <si>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</si>
  <si>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</si>
  <si>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</si>
  <si>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</si>
  <si>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</si>
  <si>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</si>
  <si>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</si>
  <si>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</si>
  <si>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</si>
  <si>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</si>
  <si>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</si>
  <si>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</si>
  <si>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</si>
  <si>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</si>
  <si>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</si>
  <si>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</si>
  <si>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</si>
  <si>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</si>
  <si>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</si>
  <si>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</si>
  <si>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</si>
  <si>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</si>
  <si>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</si>
  <si>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</si>
  <si>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</si>
  <si>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</si>
  <si>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</si>
  <si>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</si>
  <si>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</si>
  <si>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</si>
  <si>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</si>
  <si>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</si>
  <si>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</si>
  <si>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</si>
  <si>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</si>
  <si>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</si>
  <si>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</si>
  <si>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</si>
  <si>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</si>
  <si>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</si>
  <si>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</si>
  <si>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</si>
  <si>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</si>
  <si>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</si>
  <si>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</si>
  <si>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</si>
  <si>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</si>
  <si>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</si>
  <si>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</si>
  <si>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</si>
  <si>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</si>
  <si>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</si>
  <si>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</si>
  <si>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</si>
  <si>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</si>
  <si>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</si>
  <si>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</si>
  <si>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</si>
  <si>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</si>
  <si>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</si>
  <si>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</si>
  <si>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</si>
  <si>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</si>
  <si>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</si>
  <si>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</si>
  <si>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</si>
  <si>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</si>
  <si>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</si>
  <si>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</si>
  <si>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</si>
  <si>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</si>
  <si>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</si>
  <si>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</si>
  <si>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</si>
  <si>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</si>
  <si>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</si>
  <si>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</si>
  <si>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</si>
  <si>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</si>
  <si>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</si>
  <si>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</si>
  <si>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</si>
  <si>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</si>
  <si>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</si>
  <si>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</si>
  <si>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</si>
  <si>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</si>
  <si>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</si>
  <si>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</si>
  <si>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</si>
  <si>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</si>
  <si>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</si>
  <si>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</si>
  <si>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</si>
  <si>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</si>
  <si>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</si>
  <si>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</si>
  <si>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</si>
  <si>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</si>
  <si>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</si>
  <si>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</si>
  <si>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</si>
  <si>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</si>
  <si>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</si>
  <si>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</si>
  <si>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</si>
  <si>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</si>
  <si>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</si>
  <si>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</si>
  <si>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</si>
  <si>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</si>
  <si>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</si>
  <si>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</si>
  <si>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</si>
  <si>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</si>
  <si>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</si>
  <si>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</si>
  <si>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</si>
  <si>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</si>
  <si>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</si>
  <si>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</si>
  <si>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</si>
  <si>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</si>
  <si>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</si>
  <si>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</si>
  <si>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</si>
  <si>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</si>
  <si>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</si>
  <si>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</si>
  <si>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</si>
  <si>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</si>
  <si>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</si>
  <si>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</si>
  <si>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</si>
  <si>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</si>
  <si>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</si>
  <si>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</si>
  <si>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</si>
  <si>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</si>
  <si>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</si>
  <si>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</si>
  <si>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</si>
  <si>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</si>
  <si>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</si>
  <si>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</si>
  <si>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</si>
  <si>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</si>
  <si>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</si>
  <si>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</si>
  <si>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</si>
  <si>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</si>
  <si>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</si>
  <si>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</si>
  <si>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</si>
  <si>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</si>
  <si>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</si>
  <si>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</si>
  <si>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</si>
  <si>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</si>
  <si>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</si>
  <si>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</si>
  <si>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</si>
  <si>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</si>
  <si>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</si>
  <si>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</si>
  <si>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</si>
  <si>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</si>
  <si>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</si>
  <si>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</si>
  <si>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</si>
  <si>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</si>
  <si>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</si>
  <si>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</si>
  <si>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</si>
  <si>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</si>
  <si>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</si>
  <si>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</si>
  <si>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</si>
  <si>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</si>
  <si>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</si>
  <si>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</si>
  <si>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</si>
  <si>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</si>
  <si>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</si>
  <si>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</si>
  <si>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</si>
  <si>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</si>
  <si>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</si>
  <si>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</si>
  <si>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</si>
  <si>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</si>
  <si>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</si>
  <si>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</si>
  <si>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</si>
  <si>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</si>
  <si>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</si>
  <si>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</si>
  <si>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</si>
  <si>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</si>
  <si>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</si>
  <si>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</si>
  <si>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</si>
  <si>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</si>
  <si>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</si>
  <si>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</si>
  <si>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</si>
  <si>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</si>
  <si>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</si>
  <si>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</si>
  <si>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</si>
  <si>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</si>
  <si>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</si>
  <si>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</si>
  <si>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</si>
  <si>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</si>
  <si>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</si>
  <si>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</si>
  <si>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</si>
  <si>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</si>
  <si>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</si>
  <si>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</si>
  <si>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</si>
  <si>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</si>
  <si>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</si>
  <si>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</si>
  <si>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</si>
  <si>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</si>
  <si>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</si>
  <si>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</si>
  <si>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</si>
  <si>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</si>
  <si>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</si>
  <si>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</si>
  <si>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</si>
  <si>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</si>
  <si>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</si>
  <si>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</si>
  <si>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</si>
  <si>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</si>
  <si>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</si>
  <si>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</si>
  <si>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</si>
  <si>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</si>
  <si>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</si>
  <si>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</si>
  <si>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</si>
  <si>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</si>
  <si>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</si>
  <si>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</si>
  <si>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</si>
  <si>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</si>
  <si>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</si>
  <si>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</si>
  <si>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</si>
  <si>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</si>
  <si>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</si>
  <si>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</si>
  <si>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</si>
  <si>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</si>
  <si>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</si>
  <si>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</si>
  <si>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</si>
  <si>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</si>
  <si>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</si>
  <si>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</si>
  <si>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</si>
  <si>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</si>
  <si>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</si>
  <si>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</si>
  <si>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</si>
  <si>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</si>
  <si>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</si>
  <si>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</si>
  <si>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</si>
  <si>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</si>
  <si>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</si>
  <si>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</si>
  <si>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</si>
  <si>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</si>
  <si>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</si>
  <si>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</si>
  <si>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</si>
  <si>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</si>
  <si>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</si>
  <si>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</si>
  <si>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</si>
  <si>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</si>
  <si>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</si>
  <si>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</si>
  <si>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</si>
  <si>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</si>
  <si>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</si>
  <si>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</si>
  <si>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</si>
  <si>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</si>
  <si>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</si>
  <si>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</si>
  <si>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</si>
  <si>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</si>
  <si>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</si>
  <si>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</si>
  <si>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</si>
  <si>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</si>
  <si>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</si>
  <si>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</si>
  <si>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</si>
  <si>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</si>
  <si>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</si>
  <si>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</si>
  <si>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</si>
  <si>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</si>
  <si>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</si>
  <si>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</si>
  <si>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</si>
  <si>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</si>
  <si>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</si>
  <si>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</si>
  <si>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</si>
  <si>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</si>
  <si>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</si>
  <si>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</si>
  <si>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</si>
  <si>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</si>
  <si>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</si>
  <si>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</si>
  <si>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</si>
  <si>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</si>
  <si>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</si>
  <si>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</si>
  <si>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</si>
  <si>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</si>
  <si>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</si>
  <si>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</si>
  <si>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</si>
  <si>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</si>
  <si>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</si>
  <si>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</si>
  <si>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</si>
  <si>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</si>
  <si>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</si>
  <si>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</si>
  <si>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</si>
  <si>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</si>
  <si>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</si>
  <si>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</si>
  <si>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</si>
  <si>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</si>
  <si>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</si>
  <si>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</si>
  <si>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</si>
  <si>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</si>
  <si>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</si>
  <si>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</si>
  <si>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</si>
  <si>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</si>
  <si>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</si>
  <si>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</si>
  <si>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</si>
  <si>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</si>
  <si>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</si>
  <si>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</si>
  <si>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</si>
  <si>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</si>
  <si>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</si>
  <si>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</si>
  <si>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</si>
  <si>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</si>
  <si>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</si>
  <si>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</si>
  <si>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</si>
  <si>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</si>
  <si>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</si>
  <si>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</si>
  <si>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</si>
  <si>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</si>
  <si>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</si>
  <si>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</si>
  <si>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</si>
  <si>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</si>
  <si>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</si>
  <si>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</si>
  <si>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</si>
  <si>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</si>
  <si>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</si>
  <si>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</si>
  <si>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</si>
  <si>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</si>
  <si>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</si>
  <si>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</si>
  <si>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</si>
  <si>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</si>
  <si>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</si>
  <si>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</si>
  <si>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</si>
  <si>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</si>
  <si>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</si>
  <si>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</si>
  <si>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</si>
  <si>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</si>
  <si>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</si>
  <si>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</si>
  <si>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</si>
  <si>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</si>
  <si>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</si>
  <si>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</si>
  <si>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</si>
  <si>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</si>
  <si>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</si>
  <si>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</si>
  <si>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</si>
  <si>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</si>
  <si>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</si>
  <si>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</si>
  <si>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</si>
  <si>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</si>
  <si>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</si>
  <si>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</si>
  <si>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</si>
  <si>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</si>
  <si>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</si>
  <si>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</si>
  <si>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</si>
  <si>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</si>
  <si>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</si>
  <si>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</si>
  <si>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</si>
  <si>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</si>
  <si>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</si>
  <si>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</si>
  <si>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</si>
  <si>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</si>
  <si>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</si>
  <si>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</si>
  <si>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</si>
  <si>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</si>
  <si>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</si>
  <si>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</si>
  <si>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</si>
  <si>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</si>
  <si>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</si>
  <si>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</si>
  <si>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</si>
  <si>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</si>
  <si>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</si>
  <si>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</si>
  <si>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</si>
  <si>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</si>
  <si>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</si>
  <si>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</si>
  <si>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</si>
  <si>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</si>
  <si>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</si>
  <si>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</si>
  <si>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</si>
  <si>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</si>
  <si>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</si>
  <si>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</si>
  <si>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</si>
  <si>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</si>
  <si>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</si>
  <si>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</si>
  <si>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</si>
  <si>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</si>
  <si>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</si>
  <si>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</si>
  <si>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</si>
  <si>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</si>
  <si>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</si>
  <si>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</si>
  <si>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</si>
  <si>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</si>
  <si>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</si>
  <si>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</si>
  <si>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</si>
  <si>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</si>
  <si>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</si>
  <si>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</si>
  <si>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</si>
  <si>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</si>
  <si>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</si>
  <si>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</si>
  <si>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</si>
  <si>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</si>
  <si>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</si>
  <si>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</si>
  <si>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</si>
  <si>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</si>
  <si>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</si>
  <si>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</si>
  <si>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</si>
  <si>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</si>
  <si>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</si>
  <si>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</si>
  <si>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</si>
  <si>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</si>
  <si>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</si>
  <si>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</si>
  <si>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</si>
  <si>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</si>
  <si>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</si>
  <si>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</si>
  <si>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</si>
  <si>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</si>
  <si>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</si>
  <si>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</si>
  <si>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</si>
  <si>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</si>
  <si>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</si>
  <si>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</si>
  <si>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</si>
  <si>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</si>
  <si>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</si>
  <si>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</si>
  <si>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</si>
  <si>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</si>
  <si>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</si>
  <si>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</si>
  <si>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</si>
  <si>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</si>
  <si>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</si>
  <si>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</si>
  <si>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</si>
  <si>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</si>
  <si>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</si>
  <si>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</si>
  <si>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</si>
  <si>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</si>
  <si>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</si>
  <si>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</si>
  <si>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</si>
  <si>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</si>
  <si>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</si>
  <si>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</si>
  <si>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</si>
  <si>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</si>
  <si>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</si>
  <si>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</si>
  <si>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</si>
  <si>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</si>
  <si>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</si>
  <si>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</si>
  <si>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</si>
  <si>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</si>
  <si>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</si>
  <si>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</si>
  <si>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</si>
  <si>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</si>
  <si>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</si>
  <si>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</si>
  <si>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</si>
  <si>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</si>
  <si>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</si>
  <si>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</si>
  <si>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</si>
  <si>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</si>
  <si>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</si>
  <si>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</si>
  <si>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</si>
  <si>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</si>
  <si>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</si>
  <si>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</si>
  <si>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</si>
  <si>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</si>
  <si>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</si>
  <si>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</si>
  <si>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</si>
  <si>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</si>
  <si>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</si>
  <si>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</si>
  <si>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</si>
  <si>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</si>
  <si>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</si>
  <si>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</si>
  <si>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</si>
  <si>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</si>
  <si>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</si>
  <si>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</si>
  <si>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</si>
  <si>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</si>
  <si>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</si>
  <si>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</si>
  <si>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</si>
  <si>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</si>
  <si>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</si>
  <si>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</si>
  <si>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</si>
  <si>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</si>
  <si>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</si>
  <si>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</si>
  <si>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</si>
  <si>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</si>
  <si>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</si>
  <si>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</si>
  <si>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</si>
  <si>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</si>
  <si>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</si>
  <si>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</si>
  <si>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</si>
  <si>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</si>
  <si>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</si>
  <si>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</si>
  <si>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</si>
  <si>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</si>
  <si>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</si>
  <si>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</si>
  <si>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</si>
  <si>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</si>
  <si>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</si>
  <si>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</si>
  <si>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</si>
  <si>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</si>
  <si>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</si>
  <si>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</si>
  <si>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</si>
  <si>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</si>
  <si>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</si>
  <si>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</si>
  <si>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</si>
  <si>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</si>
  <si>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</si>
  <si>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</si>
  <si>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</si>
  <si>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</si>
  <si>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</si>
  <si>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</si>
  <si>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</si>
  <si>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</si>
  <si>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</si>
  <si>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</si>
  <si>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</si>
  <si>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</si>
  <si>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</si>
  <si>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</si>
  <si>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</si>
  <si>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</si>
  <si>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</si>
  <si>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</si>
  <si>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</si>
  <si>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</si>
  <si>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</si>
  <si>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</si>
  <si>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</si>
  <si>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</si>
  <si>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</si>
  <si>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</si>
  <si>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</si>
  <si>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</si>
  <si>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</si>
  <si>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</si>
  <si>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</si>
  <si>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</si>
  <si>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</si>
  <si>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</si>
  <si>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</si>
  <si>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</si>
  <si>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</si>
  <si>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</si>
  <si>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</si>
  <si>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</si>
  <si>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</si>
  <si>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</si>
  <si>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</si>
  <si>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</si>
  <si>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</si>
  <si>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</si>
  <si>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</si>
  <si>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</si>
  <si>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</si>
  <si>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</si>
  <si>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</si>
  <si>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</si>
  <si>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</si>
  <si>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</si>
  <si>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</si>
  <si>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</si>
  <si>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</si>
  <si>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</si>
  <si>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</si>
  <si>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</si>
  <si>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</si>
  <si>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</si>
  <si>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</si>
  <si>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</si>
  <si>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</si>
  <si>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</si>
  <si>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</si>
  <si>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</si>
  <si>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</si>
  <si>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</si>
  <si>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</si>
  <si>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</si>
  <si>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</si>
  <si>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</si>
  <si>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</si>
  <si>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</si>
  <si>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</si>
  <si>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</si>
  <si>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</si>
  <si>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</si>
  <si>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</si>
  <si>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</si>
  <si>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</si>
  <si>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</si>
  <si>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</si>
  <si>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</si>
  <si>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</si>
  <si>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</si>
  <si>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</si>
  <si>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</si>
  <si>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</si>
  <si>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</si>
  <si>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</si>
  <si>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</si>
  <si>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</si>
  <si>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</si>
  <si>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</si>
  <si>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</si>
  <si>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</si>
  <si>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</si>
  <si>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</si>
  <si>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</si>
  <si>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</si>
  <si>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</si>
  <si>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</si>
  <si>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</si>
  <si>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</si>
  <si>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</si>
  <si>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</si>
  <si>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</si>
  <si>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</si>
  <si>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</si>
  <si>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</si>
  <si>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</si>
  <si>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</si>
  <si>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</si>
  <si>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</si>
  <si>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</si>
  <si>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</si>
  <si>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</si>
  <si>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</si>
  <si>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</si>
  <si>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</si>
  <si>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</si>
  <si>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</si>
  <si>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</si>
  <si>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</si>
  <si>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</si>
  <si>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</si>
  <si>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</si>
  <si>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</si>
  <si>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</si>
  <si>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</si>
  <si>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</si>
  <si>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</si>
  <si>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</si>
  <si>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</si>
  <si>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</si>
  <si>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</si>
  <si>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</si>
  <si>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</si>
  <si>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</si>
  <si>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</si>
  <si>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</si>
  <si>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</si>
  <si>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</si>
  <si>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</si>
  <si>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</si>
  <si>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</si>
  <si>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</si>
  <si>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</si>
  <si>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</si>
  <si>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</si>
  <si>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</si>
  <si>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</si>
  <si>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</si>
  <si>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</si>
  <si>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</si>
  <si>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</si>
  <si>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</si>
  <si>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</si>
  <si>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</si>
  <si>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</si>
  <si>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</si>
  <si>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</si>
  <si>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</si>
  <si>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</si>
  <si>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</si>
  <si>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</si>
  <si>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</si>
  <si>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</si>
  <si>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</si>
  <si>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</si>
  <si>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</si>
  <si>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</si>
  <si>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</si>
  <si>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</si>
  <si>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</si>
  <si>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</si>
  <si>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</si>
  <si>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</si>
  <si>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</si>
  <si>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</si>
  <si>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</si>
  <si>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</si>
  <si>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</si>
  <si>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</si>
  <si>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</si>
  <si>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</si>
  <si>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</si>
  <si>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</si>
  <si>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</si>
  <si>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</si>
  <si>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</si>
  <si>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</si>
  <si>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</si>
  <si>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</si>
  <si>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</si>
  <si>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</si>
  <si>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</si>
  <si>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</si>
  <si>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</si>
  <si>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</si>
  <si>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</si>
  <si>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</si>
  <si>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</si>
  <si>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</si>
  <si>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</si>
  <si>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</si>
  <si>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</si>
  <si>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</si>
  <si>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</si>
  <si>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</si>
  <si>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</si>
  <si>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</si>
  <si>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</si>
  <si>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</si>
  <si>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</si>
  <si>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</si>
  <si>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</si>
  <si>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</si>
  <si>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</si>
  <si>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</si>
  <si>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</si>
  <si>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</si>
  <si>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</si>
  <si>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</si>
  <si>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</si>
  <si>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</si>
  <si>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</si>
  <si>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</si>
  <si>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</si>
  <si>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</si>
  <si>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</si>
  <si>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</si>
  <si>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</si>
  <si>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</si>
  <si>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</si>
  <si>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</si>
  <si>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</si>
  <si>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</si>
  <si>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</si>
  <si>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</si>
  <si>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</si>
  <si>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</si>
  <si>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</si>
  <si>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</si>
  <si>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</si>
  <si>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</si>
  <si>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</si>
  <si>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</si>
  <si>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</si>
  <si>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</si>
  <si>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</si>
  <si>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</si>
  <si>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</si>
  <si>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</si>
  <si>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</si>
  <si>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</si>
  <si>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</si>
  <si>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</si>
  <si>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</si>
  <si>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</si>
  <si>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</si>
  <si>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</si>
  <si>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</si>
  <si>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</si>
  <si>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</si>
  <si>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</si>
  <si>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</si>
  <si>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</si>
  <si>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</si>
  <si>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</si>
  <si>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</si>
  <si>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</si>
  <si>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</si>
  <si>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</si>
  <si>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</si>
  <si>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</si>
  <si>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</si>
  <si>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</si>
  <si>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</si>
  <si>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</si>
  <si>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</si>
  <si>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</si>
  <si>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</si>
  <si>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</si>
  <si>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</si>
  <si>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</si>
  <si>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</si>
  <si>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</si>
  <si>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</si>
  <si>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</si>
  <si>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</si>
  <si>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</si>
  <si>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</si>
  <si>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</si>
  <si>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</si>
  <si>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</si>
  <si>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</si>
  <si>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</si>
  <si>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</si>
  <si>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</si>
  <si>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</si>
  <si>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</si>
  <si>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</si>
  <si>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</si>
  <si>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</si>
  <si>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</si>
  <si>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</si>
  <si>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</si>
  <si>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</si>
  <si>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</si>
  <si>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</si>
  <si>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</si>
  <si>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</si>
  <si>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</si>
  <si>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</si>
  <si>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</si>
  <si>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</si>
  <si>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</si>
  <si>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</si>
  <si>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</si>
  <si>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</si>
  <si>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</si>
  <si>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</si>
  <si>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</si>
  <si>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</si>
  <si>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</si>
  <si>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</si>
  <si>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</si>
  <si>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</si>
  <si>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</si>
  <si>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</si>
  <si>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</si>
  <si>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</si>
  <si>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</si>
  <si>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</si>
  <si>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</si>
  <si>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</si>
  <si>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</si>
  <si>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</si>
  <si>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</si>
  <si>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</si>
  <si>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</si>
  <si>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</si>
  <si>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</si>
  <si>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</si>
  <si>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</si>
  <si>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</si>
  <si>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</si>
  <si>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</si>
  <si>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</si>
  <si>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</si>
  <si>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</si>
  <si>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</si>
  <si>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</si>
  <si>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</si>
  <si>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</si>
  <si>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</si>
  <si>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</si>
  <si>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</si>
  <si>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</si>
  <si>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</si>
  <si>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</si>
  <si>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</si>
  <si>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</si>
  <si>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</si>
  <si>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</si>
  <si>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</si>
  <si>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</si>
  <si>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</si>
  <si>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</si>
  <si>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</si>
  <si>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</si>
  <si>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</si>
  <si>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</si>
  <si>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</si>
  <si>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</si>
  <si>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</si>
  <si>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</si>
  <si>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</si>
  <si>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</si>
  <si>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</si>
  <si>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</si>
  <si>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</si>
  <si>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</si>
  <si>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</si>
  <si>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</si>
  <si>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</si>
  <si>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</si>
  <si>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</si>
  <si>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</si>
  <si>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</si>
  <si>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</si>
  <si>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</si>
  <si>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</si>
  <si>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</si>
  <si>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</si>
  <si>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</si>
  <si>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</si>
  <si>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</si>
  <si>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</si>
  <si>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</si>
  <si>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</si>
  <si>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</si>
  <si>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</si>
  <si>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</si>
  <si>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</si>
  <si>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</si>
  <si>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</si>
  <si>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</si>
  <si>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</si>
  <si>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</si>
  <si>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</si>
  <si>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</si>
  <si>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</si>
  <si>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</si>
  <si>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</si>
  <si>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</si>
  <si>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</si>
  <si>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</si>
  <si>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</si>
  <si>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</si>
  <si>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</si>
  <si>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</si>
  <si>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</si>
  <si>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</si>
  <si>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</si>
  <si>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</si>
  <si>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</si>
  <si>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</si>
  <si>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</si>
  <si>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</si>
  <si>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</si>
  <si>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</si>
  <si>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</si>
  <si>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</si>
  <si>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</si>
  <si>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</si>
  <si>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</si>
  <si>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</si>
  <si>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</si>
  <si>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</si>
  <si>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</si>
  <si>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</si>
  <si>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</si>
  <si>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</si>
  <si>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</si>
  <si>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</si>
  <si>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</si>
  <si>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</si>
  <si>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</si>
  <si>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</si>
  <si>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</si>
  <si>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</si>
  <si>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</si>
  <si>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</si>
  <si>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</si>
  <si>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</si>
  <si>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</si>
  <si>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</si>
  <si>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</si>
  <si>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</si>
  <si>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</si>
  <si>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</si>
  <si>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</si>
  <si>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</si>
  <si>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</si>
  <si>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</si>
  <si>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</si>
  <si>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</si>
  <si>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</si>
  <si>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</si>
  <si>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</si>
  <si>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</si>
  <si>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</si>
  <si>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</si>
  <si>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</si>
  <si>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</si>
  <si>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</si>
  <si>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</si>
  <si>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</si>
  <si>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</si>
  <si>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</si>
  <si>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</si>
  <si>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</si>
  <si>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</si>
  <si>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</si>
  <si>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</si>
  <si>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</si>
  <si>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</si>
  <si>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</si>
  <si>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</si>
  <si>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</si>
  <si>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</si>
  <si>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</si>
  <si>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</si>
  <si>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</si>
  <si>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</si>
  <si>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</si>
  <si>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</si>
  <si>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</si>
  <si>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</si>
  <si>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</si>
  <si>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</si>
  <si>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</si>
  <si>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</si>
  <si>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</si>
  <si>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</si>
  <si>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</si>
  <si>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</si>
  <si>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</si>
  <si>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</si>
  <si>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</si>
  <si>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</si>
  <si>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</si>
  <si>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</si>
  <si>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</si>
  <si>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</si>
  <si>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</si>
  <si>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</si>
  <si>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</si>
  <si>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</si>
  <si>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</si>
  <si>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</si>
  <si>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</si>
  <si>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</si>
  <si>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</si>
  <si>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</si>
  <si>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</si>
  <si>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</si>
  <si>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</si>
  <si>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</si>
  <si>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</si>
  <si>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</si>
  <si>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</si>
  <si>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</si>
  <si>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</si>
  <si>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</si>
  <si>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</si>
  <si>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</si>
  <si>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</si>
  <si>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</si>
  <si>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</si>
  <si>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</si>
  <si>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</si>
  <si>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</si>
  <si>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</si>
  <si>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</si>
  <si>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</si>
  <si>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</si>
  <si>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</si>
  <si>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</si>
  <si>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</si>
  <si>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</si>
  <si>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</si>
  <si>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</si>
  <si>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</si>
  <si>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</si>
  <si>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</si>
  <si>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</si>
  <si>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</si>
  <si>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</si>
  <si>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</si>
  <si>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</si>
  <si>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</si>
  <si>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</si>
  <si>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</si>
  <si>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</si>
  <si>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</si>
  <si>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</si>
  <si>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</si>
  <si>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</si>
  <si>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</si>
  <si>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</si>
  <si>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</si>
  <si>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</si>
  <si>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</si>
  <si>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</si>
  <si>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</si>
  <si>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</si>
  <si>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</si>
  <si>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</si>
  <si>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</si>
  <si>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</si>
  <si>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</si>
  <si>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</si>
  <si>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</si>
  <si>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</si>
  <si>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</si>
  <si>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</si>
  <si>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</si>
  <si>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</si>
  <si>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</si>
  <si>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</si>
  <si>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</si>
  <si>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</si>
  <si>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</si>
  <si>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</si>
  <si>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</si>
  <si>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</si>
  <si>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</si>
  <si>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</si>
  <si>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</si>
  <si>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</si>
  <si>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</si>
  <si>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</si>
  <si>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</si>
  <si>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</si>
  <si>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</si>
  <si>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</si>
  <si>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</si>
  <si>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</si>
  <si>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</si>
  <si>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</si>
  <si>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</si>
  <si>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</si>
  <si>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</si>
  <si>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</si>
  <si>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</si>
  <si>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</si>
  <si>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</si>
  <si>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</si>
  <si>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</si>
  <si>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</si>
  <si>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</si>
  <si>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</si>
  <si>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</si>
  <si>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</si>
  <si>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</si>
  <si>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</si>
  <si>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</si>
  <si>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</si>
  <si>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</si>
  <si>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</si>
  <si>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</si>
  <si>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</si>
  <si>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</si>
  <si>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</si>
  <si>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</si>
  <si>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</si>
  <si>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</si>
  <si>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</si>
  <si>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</si>
  <si>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</si>
  <si>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</si>
  <si>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</si>
  <si>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</si>
  <si>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</si>
  <si>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</si>
  <si>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</si>
  <si>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</si>
  <si>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</si>
  <si>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</si>
  <si>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</si>
  <si>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</si>
  <si>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</si>
  <si>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</si>
  <si>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</si>
  <si>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</si>
  <si>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</si>
  <si>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</si>
  <si>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</si>
  <si>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</si>
  <si>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</si>
  <si>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</si>
  <si>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</si>
  <si>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</si>
  <si>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</si>
  <si>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</si>
  <si>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</si>
  <si>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</si>
  <si>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</si>
  <si>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</si>
  <si>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</si>
  <si>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</si>
  <si>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</si>
  <si>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</si>
  <si>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</si>
  <si>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</si>
  <si>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</si>
  <si>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</si>
  <si>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</si>
  <si>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</si>
  <si>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</si>
  <si>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</si>
  <si>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</si>
  <si>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</si>
  <si>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</si>
  <si>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</si>
  <si>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</si>
  <si>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</si>
  <si>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</si>
  <si>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</si>
  <si>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</si>
  <si>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</si>
  <si>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</si>
  <si>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</si>
  <si>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</si>
  <si>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</si>
  <si>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</si>
  <si>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</si>
  <si>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</si>
  <si>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</si>
  <si>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</si>
  <si>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</si>
  <si>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</si>
  <si>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</si>
  <si>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</si>
  <si>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</si>
  <si>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</si>
  <si>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</si>
  <si>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</si>
  <si>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</si>
  <si>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</si>
  <si>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</si>
  <si>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</si>
  <si>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</si>
  <si>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</si>
  <si>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</si>
  <si>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</si>
  <si>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</si>
  <si>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</si>
  <si>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</si>
  <si>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</si>
  <si>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</si>
  <si>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</si>
  <si>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</si>
  <si>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</si>
  <si>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</si>
  <si>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</si>
  <si>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</si>
  <si>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</si>
  <si>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</si>
  <si>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</si>
  <si>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</si>
  <si>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</si>
  <si>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</si>
  <si>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</si>
  <si>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</si>
  <si>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</si>
  <si>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</si>
  <si>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</si>
  <si>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</si>
  <si>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</si>
  <si>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</si>
  <si>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</si>
  <si>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</si>
  <si>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</si>
  <si>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</si>
  <si>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</si>
  <si>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</si>
  <si>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</si>
  <si>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</si>
  <si>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</si>
  <si>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</si>
  <si>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</si>
  <si>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</si>
  <si>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</si>
  <si>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</si>
  <si>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</si>
  <si>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</si>
  <si>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</si>
  <si>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</si>
  <si>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</si>
  <si>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</si>
  <si>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</si>
  <si>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</si>
  <si>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</si>
  <si>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</si>
  <si>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</si>
  <si>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</si>
  <si>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</si>
  <si>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</si>
  <si>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</si>
  <si>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</si>
  <si>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</si>
  <si>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</si>
  <si>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</si>
  <si>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</si>
  <si>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</si>
  <si>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</si>
  <si>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</si>
  <si>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</si>
  <si>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</si>
  <si>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</si>
  <si>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</si>
  <si>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</si>
  <si>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</si>
  <si>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</si>
  <si>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</si>
  <si>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</si>
  <si>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</si>
  <si>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</si>
  <si>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</si>
  <si>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</si>
  <si>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</si>
  <si>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</si>
  <si>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</si>
  <si>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</si>
  <si>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</si>
  <si>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</si>
  <si>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</si>
  <si>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</si>
  <si>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</si>
  <si>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</si>
  <si>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</si>
  <si>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</si>
  <si>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</si>
  <si>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</si>
  <si>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</si>
  <si>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</si>
  <si>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</si>
  <si>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</si>
  <si>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</si>
  <si>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</si>
  <si>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</si>
  <si>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</si>
  <si>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</si>
  <si>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</si>
  <si>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</si>
  <si>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</si>
  <si>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</si>
  <si>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</si>
  <si>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</si>
  <si>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</si>
  <si>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</si>
  <si>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</si>
  <si>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</si>
  <si>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</si>
  <si>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</si>
  <si>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</si>
  <si>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</si>
  <si>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</si>
  <si>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</si>
  <si>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</si>
  <si>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</si>
  <si>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</si>
  <si>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</si>
  <si>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</si>
  <si>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</si>
  <si>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</si>
  <si>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</si>
  <si>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</si>
  <si>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</si>
  <si>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</si>
  <si>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</si>
  <si>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</si>
  <si>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</si>
  <si>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</si>
  <si>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</si>
  <si>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</si>
  <si>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</si>
  <si>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</si>
  <si>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</si>
  <si>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</si>
  <si>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</si>
  <si>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</si>
  <si>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</si>
  <si>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</si>
  <si>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</si>
  <si>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</si>
  <si>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</si>
  <si>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</si>
  <si>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</si>
  <si>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</si>
  <si>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</si>
  <si>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</si>
  <si>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</si>
  <si>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</si>
  <si>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</si>
  <si>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</si>
  <si>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</si>
  <si>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</si>
  <si>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</si>
  <si>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</si>
  <si>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</si>
  <si>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</si>
  <si>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</si>
  <si>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</si>
  <si>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</si>
  <si>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</si>
  <si>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</si>
  <si>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</si>
  <si>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</si>
  <si>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</si>
  <si>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</si>
  <si>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</si>
  <si>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</si>
  <si>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</si>
  <si>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</si>
  <si>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</si>
  <si>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</si>
  <si>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</si>
  <si>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</si>
  <si>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</si>
  <si>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</si>
  <si>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</si>
  <si>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</si>
  <si>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</si>
  <si>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</si>
  <si>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</si>
  <si>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</si>
  <si>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</si>
  <si>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</si>
  <si>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</si>
  <si>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</si>
  <si>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</si>
  <si>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</si>
  <si>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</si>
  <si>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</si>
  <si>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</si>
  <si>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</si>
  <si>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</si>
  <si>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</si>
  <si>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</si>
  <si>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</si>
  <si>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</si>
  <si>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</si>
  <si>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</si>
  <si>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</si>
  <si>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</si>
  <si>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</si>
  <si>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</si>
  <si>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</si>
  <si>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</si>
  <si>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</si>
  <si>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</si>
  <si>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</si>
  <si>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</si>
  <si>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</si>
  <si>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</si>
  <si>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</si>
  <si>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</si>
  <si>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</si>
  <si>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</si>
  <si>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</si>
  <si>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</si>
  <si>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</si>
  <si>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</si>
  <si>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</si>
  <si>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</si>
  <si>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</si>
  <si>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</si>
  <si>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</si>
  <si>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</si>
  <si>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</si>
  <si>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</si>
  <si>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</si>
  <si>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</si>
  <si>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</si>
  <si>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</si>
  <si>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</si>
  <si>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</si>
  <si>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</si>
  <si>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</si>
  <si>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</si>
  <si>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</si>
  <si>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</si>
  <si>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</si>
  <si>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</si>
  <si>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</si>
  <si>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</si>
  <si>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</si>
  <si>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</si>
  <si>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</si>
  <si>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</si>
  <si>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</si>
  <si>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</si>
  <si>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</si>
  <si>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</si>
  <si>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</si>
  <si>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</si>
  <si>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</si>
  <si>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</si>
  <si>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</si>
  <si>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</si>
  <si>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</si>
  <si>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</si>
  <si>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</si>
  <si>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</si>
  <si>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</si>
  <si>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</si>
  <si>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</si>
  <si>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</si>
  <si>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</si>
  <si>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</si>
  <si>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</si>
  <si>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</si>
  <si>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</si>
  <si>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</si>
  <si>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</si>
  <si>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</si>
  <si>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</si>
  <si>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</si>
  <si>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</si>
  <si>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</si>
  <si>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</si>
  <si>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</si>
  <si>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</si>
  <si>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</si>
  <si>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</si>
  <si>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</si>
  <si>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</si>
  <si>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</si>
  <si>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</si>
  <si>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</si>
  <si>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</si>
  <si>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</si>
  <si>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</si>
  <si>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</si>
  <si>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</si>
  <si>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</si>
  <si>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</si>
  <si>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</si>
  <si>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</si>
  <si>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</si>
  <si>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</si>
  <si>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</si>
  <si>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</si>
  <si>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</si>
  <si>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</si>
  <si>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</si>
  <si>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</si>
  <si>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</si>
  <si>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</si>
  <si>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</si>
  <si>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</si>
  <si>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</si>
  <si>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</si>
  <si>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</si>
  <si>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</si>
  <si>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</si>
  <si>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</si>
  <si>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</si>
  <si>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</si>
  <si>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</si>
  <si>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</si>
  <si>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</si>
  <si>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</si>
  <si>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</si>
  <si>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</si>
  <si>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</si>
  <si>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</si>
  <si>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</si>
  <si>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</si>
  <si>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</si>
  <si>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</si>
  <si>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</si>
  <si>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</si>
  <si>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</si>
  <si>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</si>
  <si>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</si>
  <si>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</si>
  <si>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</si>
  <si>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</si>
  <si>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</si>
  <si>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</si>
  <si>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</si>
  <si>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</si>
  <si>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</si>
  <si>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</si>
  <si>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</si>
  <si>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</si>
  <si>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</si>
  <si>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</si>
  <si>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</si>
  <si>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</si>
  <si>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</si>
  <si>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</si>
  <si>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</si>
  <si>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</si>
  <si>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</si>
  <si>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</si>
  <si>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</si>
  <si>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</si>
  <si>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</si>
  <si>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</si>
  <si>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</si>
  <si>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</si>
  <si>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</si>
  <si>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</si>
  <si>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</si>
  <si>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</si>
  <si>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</si>
  <si>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</si>
  <si>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</si>
  <si>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</si>
  <si>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</si>
  <si>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</si>
  <si>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</si>
  <si>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</si>
  <si>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</si>
  <si>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</si>
  <si>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</si>
  <si>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</si>
  <si>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</si>
  <si>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</si>
  <si>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</si>
  <si>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</si>
  <si>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</si>
  <si>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</si>
  <si>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</si>
  <si>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</si>
  <si>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</si>
  <si>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</si>
  <si>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</si>
  <si>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</si>
  <si>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</si>
  <si>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</si>
  <si>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</si>
  <si>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</si>
  <si>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</si>
  <si>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</si>
  <si>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</si>
  <si>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</si>
  <si>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</si>
  <si>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</si>
  <si>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</si>
  <si>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</si>
  <si>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</si>
  <si>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</si>
  <si>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</si>
  <si>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</si>
  <si>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</si>
  <si>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</si>
  <si>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</si>
  <si>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</si>
  <si>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</si>
  <si>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</si>
  <si>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</si>
  <si>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</si>
  <si>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</si>
  <si>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</si>
  <si>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</si>
  <si>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</si>
  <si>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</si>
  <si>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</si>
  <si>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</si>
  <si>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</si>
  <si>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</si>
  <si>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</si>
  <si>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</si>
  <si>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</si>
  <si>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</si>
  <si>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</si>
  <si>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</si>
  <si>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</si>
  <si>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</si>
  <si>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</si>
  <si>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</si>
  <si>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</si>
  <si>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</si>
  <si>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</si>
  <si>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</si>
  <si>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</si>
  <si>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</si>
  <si>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</si>
  <si>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</si>
  <si>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</si>
  <si>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</si>
  <si>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</si>
  <si>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</si>
  <si>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</si>
  <si>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</si>
  <si>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</si>
  <si>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</si>
  <si>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</si>
  <si>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</si>
  <si>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</si>
  <si>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</si>
  <si>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</si>
  <si>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</si>
  <si>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</si>
  <si>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</si>
  <si>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</si>
  <si>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</si>
  <si>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</si>
  <si>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</si>
  <si>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</si>
  <si>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</si>
  <si>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</si>
  <si>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</si>
  <si>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</si>
  <si>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</si>
  <si>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</si>
  <si>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</si>
  <si>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</si>
  <si>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</si>
  <si>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</si>
  <si>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</si>
  <si>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</si>
  <si>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</si>
  <si>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</si>
  <si>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</si>
  <si>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</si>
  <si>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</si>
  <si>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</si>
  <si>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</si>
  <si>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</si>
  <si>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</si>
  <si>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</si>
  <si>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</si>
  <si>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</si>
  <si>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</si>
  <si>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</si>
  <si>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</si>
  <si>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</si>
  <si>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</si>
  <si>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</si>
  <si>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</si>
  <si>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</si>
  <si>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</si>
  <si>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</si>
  <si>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</si>
  <si>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</si>
  <si>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</si>
  <si>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</si>
  <si>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</si>
  <si>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</si>
  <si>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</si>
  <si>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</si>
  <si>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</si>
  <si>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</si>
  <si>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</si>
  <si>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</si>
  <si>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</si>
  <si>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</si>
  <si>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</si>
  <si>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</si>
  <si>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</si>
  <si>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</si>
  <si>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</si>
  <si>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</si>
  <si>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</si>
  <si>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</si>
  <si>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</si>
  <si>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</si>
  <si>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</si>
  <si>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</si>
  <si>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</si>
  <si>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</si>
  <si>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</si>
  <si>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</si>
  <si>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</si>
  <si>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</si>
  <si>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</si>
  <si>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</si>
  <si>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</si>
  <si>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</si>
  <si>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</si>
  <si>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</si>
  <si>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</si>
  <si>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</si>
  <si>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</si>
  <si>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</si>
  <si>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</si>
  <si>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</si>
  <si>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</si>
  <si>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</si>
  <si>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</si>
  <si>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</si>
  <si>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</si>
  <si>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</si>
  <si>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</si>
  <si>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</si>
  <si>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</si>
  <si>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</si>
  <si>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</si>
  <si>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</si>
  <si>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</si>
  <si>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</si>
  <si>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</si>
  <si>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</si>
  <si>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</si>
  <si>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</si>
  <si>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</si>
  <si>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</si>
  <si>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</si>
  <si>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</si>
  <si>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</si>
  <si>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</si>
  <si>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</si>
  <si>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</si>
  <si>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</si>
  <si>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</si>
  <si>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</si>
  <si>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</si>
  <si>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</si>
  <si>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</si>
  <si>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</si>
  <si>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</si>
  <si>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</si>
  <si>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</si>
  <si>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</si>
  <si>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</si>
  <si>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</si>
  <si>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</si>
  <si>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</si>
  <si>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</si>
  <si>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</si>
  <si>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</si>
  <si>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</si>
  <si>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</si>
  <si>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</si>
  <si>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</si>
  <si>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</si>
  <si>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</si>
  <si>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</si>
  <si>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</si>
  <si>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</si>
  <si>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</si>
  <si>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</si>
  <si>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</si>
  <si>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</si>
  <si>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</si>
  <si>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</si>
  <si>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</si>
  <si>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</si>
  <si>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</si>
  <si>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</si>
  <si>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</si>
  <si>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</si>
  <si>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</si>
  <si>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</si>
  <si>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</si>
  <si>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</si>
  <si>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</si>
  <si>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</si>
  <si>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</si>
  <si>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</si>
  <si>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</si>
  <si>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</si>
  <si>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</si>
  <si>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</si>
  <si>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</si>
  <si>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</si>
  <si>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</si>
  <si>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</si>
  <si>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</si>
  <si>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</si>
  <si>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</si>
  <si>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</si>
  <si>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</si>
  <si>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</si>
  <si>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</si>
  <si>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</si>
  <si>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</si>
  <si>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</si>
  <si>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</si>
  <si>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</si>
  <si>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</si>
  <si>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</si>
  <si>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</si>
  <si>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</si>
  <si>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</si>
  <si>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</si>
  <si>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</si>
  <si>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</si>
  <si>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</si>
  <si>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</si>
  <si>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</si>
  <si>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</si>
  <si>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</si>
  <si>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</si>
  <si>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</si>
  <si>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</si>
  <si>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</si>
  <si>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</si>
  <si>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</si>
  <si>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</si>
  <si>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</si>
  <si>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</si>
  <si>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</si>
  <si>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</si>
  <si>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</si>
  <si>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</si>
  <si>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</si>
  <si>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</si>
  <si>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</si>
  <si>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</si>
  <si>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</si>
  <si>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</si>
  <si>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</si>
  <si>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</si>
  <si>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</si>
  <si>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</si>
  <si>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</si>
  <si>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</si>
  <si>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</si>
  <si>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</si>
  <si>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</si>
  <si>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</si>
  <si>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</si>
  <si>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</si>
  <si>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</si>
  <si>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</si>
  <si>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</si>
  <si>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</si>
  <si>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</si>
  <si>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</si>
  <si>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</si>
  <si>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</si>
  <si>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</si>
  <si>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</si>
  <si>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</si>
  <si>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</si>
  <si>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</si>
  <si>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</si>
  <si>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</si>
  <si>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</si>
  <si>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</si>
  <si>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</si>
  <si>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</si>
  <si>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</si>
  <si>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</si>
  <si>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</si>
  <si>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</si>
  <si>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</si>
  <si>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</si>
  <si>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</si>
  <si>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</si>
  <si>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</si>
  <si>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</si>
  <si>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</si>
  <si>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</si>
  <si>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</si>
  <si>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</si>
  <si>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</si>
  <si>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</si>
  <si>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</si>
  <si>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</si>
  <si>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</si>
  <si>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</si>
  <si>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</si>
  <si>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</si>
  <si>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</si>
  <si>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</si>
  <si>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</si>
  <si>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</si>
  <si>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</si>
  <si>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</si>
  <si>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</si>
  <si>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</si>
  <si>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</si>
  <si>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</si>
  <si>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</si>
  <si>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</si>
  <si>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</si>
  <si>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</si>
  <si>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</si>
  <si>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</si>
  <si>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</si>
  <si>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</si>
  <si>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</si>
  <si>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</si>
  <si>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</si>
  <si>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</si>
  <si>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</si>
  <si>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</si>
  <si>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</si>
  <si>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</si>
  <si>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</si>
  <si>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</si>
  <si>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</si>
  <si>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</si>
  <si>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</si>
  <si>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</si>
  <si>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</si>
  <si>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</si>
  <si>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</si>
  <si>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</si>
  <si>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</si>
  <si>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</si>
  <si>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</si>
  <si>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</si>
  <si>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</si>
  <si>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</si>
  <si>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</si>
  <si>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</si>
  <si>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</si>
  <si>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</si>
  <si>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</si>
  <si>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</si>
  <si>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</si>
  <si>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</si>
  <si>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</si>
  <si>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</si>
  <si>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</si>
  <si>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</si>
  <si>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</si>
  <si>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</si>
  <si>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</si>
  <si>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</si>
  <si>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</si>
  <si>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</si>
  <si>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</si>
  <si>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</si>
  <si>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</si>
  <si>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</si>
  <si>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</si>
  <si>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</si>
  <si>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</si>
  <si>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</si>
  <si>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</si>
  <si>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</si>
  <si>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</si>
  <si>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</si>
  <si>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</si>
  <si>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</si>
  <si>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</si>
  <si>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</si>
  <si>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</si>
  <si>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</si>
  <si>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</si>
  <si>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</si>
  <si>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</si>
  <si>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</si>
  <si>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</si>
  <si>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</si>
  <si>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</si>
  <si>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</si>
  <si>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</si>
  <si>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</si>
  <si>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</si>
  <si>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</si>
  <si>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</si>
  <si>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</si>
  <si>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</si>
  <si>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</si>
  <si>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</si>
  <si>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</si>
  <si>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</si>
  <si>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</si>
  <si>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</si>
  <si>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</si>
  <si>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</si>
  <si>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</si>
  <si>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</si>
  <si>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</si>
  <si>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</si>
  <si>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</si>
  <si>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</si>
  <si>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</si>
  <si>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</si>
  <si>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</si>
  <si>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</si>
  <si>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</si>
  <si>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</si>
  <si>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</si>
  <si>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</si>
  <si>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</si>
  <si>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</si>
  <si>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</si>
  <si>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</si>
  <si>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</si>
  <si>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</si>
  <si>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</si>
  <si>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</si>
  <si>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</si>
  <si>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</si>
  <si>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</si>
  <si>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</si>
  <si>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</si>
  <si>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</si>
  <si>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</si>
  <si>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</si>
  <si>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</si>
  <si>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</si>
  <si>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</si>
  <si>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</si>
  <si>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</si>
  <si>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</si>
  <si>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</si>
  <si>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</si>
  <si>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</si>
  <si>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</si>
  <si>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</si>
  <si>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</si>
  <si>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</si>
  <si>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</si>
  <si>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</si>
  <si>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</si>
  <si>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</si>
  <si>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</si>
  <si>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</si>
  <si>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</si>
  <si>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</si>
  <si>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</si>
  <si>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</si>
  <si>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</si>
  <si>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</si>
  <si>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</si>
  <si>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</si>
  <si>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</si>
  <si>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</si>
  <si>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</si>
  <si>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</si>
  <si>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</si>
  <si>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</si>
  <si>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</si>
  <si>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</si>
  <si>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</si>
  <si>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</si>
  <si>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</si>
  <si>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</si>
  <si>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</si>
  <si>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</si>
  <si>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</si>
  <si>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</si>
  <si>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</si>
  <si>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</si>
  <si>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</si>
  <si>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</si>
  <si>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</si>
  <si>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</si>
  <si>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</si>
  <si>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</si>
  <si>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</si>
  <si>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</si>
  <si>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</si>
  <si>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</si>
  <si>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</si>
  <si>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</si>
  <si>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</si>
  <si>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</si>
  <si>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</si>
  <si>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</si>
  <si>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</si>
  <si>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</si>
  <si>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</si>
  <si>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</si>
  <si>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</si>
  <si>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</si>
  <si>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</si>
  <si>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</si>
  <si>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</si>
  <si>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</si>
  <si>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</si>
  <si>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</si>
  <si>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</si>
  <si>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</si>
  <si>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</si>
  <si>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</si>
  <si>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</si>
  <si>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</si>
  <si>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</si>
  <si>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</si>
  <si>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</si>
  <si>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</si>
  <si>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</si>
  <si>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</si>
  <si>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</si>
  <si>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</si>
  <si>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</si>
  <si>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</si>
  <si>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</si>
  <si>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</si>
  <si>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</si>
  <si>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</si>
  <si>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</si>
  <si>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</si>
  <si>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</si>
  <si>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</si>
  <si>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</si>
  <si>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</si>
  <si>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</si>
  <si>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</si>
  <si>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</si>
  <si>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</si>
  <si>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</si>
  <si>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</si>
  <si>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</si>
  <si>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</si>
  <si>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</si>
  <si>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</si>
  <si>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</si>
  <si>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</si>
  <si>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</si>
  <si>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</si>
  <si>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</si>
  <si>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</si>
  <si>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</si>
  <si>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</si>
  <si>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</si>
  <si>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</si>
  <si>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</si>
  <si>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</si>
  <si>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</si>
  <si>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</si>
  <si>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</si>
  <si>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</si>
  <si>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</si>
  <si>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</si>
  <si>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</si>
  <si>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</si>
  <si>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</si>
  <si>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</si>
  <si>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</si>
  <si>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</si>
  <si>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</si>
  <si>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</si>
  <si>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</si>
  <si>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</si>
  <si>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</si>
  <si>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</si>
  <si>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</si>
  <si>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</si>
  <si>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</si>
  <si>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</si>
  <si>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</si>
  <si>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</si>
  <si>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</si>
  <si>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</si>
  <si>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</si>
  <si>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</si>
  <si>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</si>
  <si>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</si>
  <si>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</si>
  <si>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</si>
  <si>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</si>
  <si>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</si>
  <si>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</si>
  <si>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</si>
  <si>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</si>
  <si>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</si>
  <si>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</si>
  <si>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</si>
  <si>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</si>
  <si>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</si>
  <si>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</si>
  <si>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</si>
  <si>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</si>
  <si>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</si>
  <si>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</si>
  <si>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</si>
  <si>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</si>
  <si>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</si>
  <si>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</si>
  <si>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</si>
  <si>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</si>
  <si>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</si>
  <si>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</si>
  <si>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</si>
  <si>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</si>
  <si>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</si>
  <si>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</si>
  <si>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</si>
  <si>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</si>
  <si>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</si>
  <si>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</si>
  <si>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</si>
  <si>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</si>
  <si>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</si>
  <si>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</si>
  <si>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</si>
  <si>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</si>
  <si>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</si>
  <si>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</si>
  <si>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</si>
  <si>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</si>
  <si>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</si>
  <si>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</si>
  <si>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</si>
  <si>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</si>
  <si>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</si>
  <si>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</si>
  <si>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</si>
  <si>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</si>
  <si>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</si>
  <si>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</si>
  <si>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</si>
  <si>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</si>
  <si>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</si>
  <si>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</si>
  <si>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</si>
  <si>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</si>
  <si>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</si>
  <si>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</si>
  <si>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</si>
  <si>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</si>
  <si>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</si>
  <si>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</si>
  <si>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</si>
  <si>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</si>
  <si>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</si>
  <si>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</si>
  <si>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</si>
  <si>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</si>
  <si>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</si>
  <si>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</si>
  <si>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</si>
  <si>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</si>
  <si>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</si>
  <si>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</si>
  <si>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</si>
  <si>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</si>
  <si>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</si>
  <si>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</si>
  <si>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</si>
  <si>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</si>
  <si>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</si>
  <si>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</si>
  <si>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</si>
  <si>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</si>
  <si>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</si>
  <si>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</si>
  <si>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</si>
  <si>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</si>
  <si>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</si>
  <si>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</si>
  <si>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</si>
  <si>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</si>
  <si>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</si>
  <si>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</si>
  <si>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</si>
  <si>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</si>
  <si>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</si>
  <si>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</si>
  <si>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</si>
  <si>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</si>
  <si>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</si>
  <si>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</si>
  <si>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</si>
  <si>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</si>
  <si>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</si>
  <si>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</si>
  <si>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</si>
  <si>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</si>
  <si>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</si>
  <si>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</si>
  <si>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</si>
  <si>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</si>
  <si>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</si>
  <si>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</si>
  <si>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</si>
  <si>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</si>
  <si>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</si>
  <si>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</si>
  <si>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</si>
  <si>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</si>
  <si>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</si>
  <si>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</si>
  <si>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</si>
  <si>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</si>
  <si>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</si>
  <si>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</si>
  <si>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</si>
  <si>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</si>
  <si>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</si>
  <si>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</si>
  <si>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</si>
  <si>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</si>
  <si>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</si>
  <si>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</si>
  <si>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</si>
  <si>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</si>
  <si>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</si>
  <si>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</si>
  <si>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</si>
  <si>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</si>
  <si>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</si>
  <si>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</si>
  <si>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</si>
  <si>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</si>
  <si>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</si>
  <si>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</si>
  <si>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</si>
  <si>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</si>
  <si>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</si>
  <si>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</si>
  <si>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</si>
  <si>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</si>
  <si>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</si>
  <si>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</si>
  <si>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</si>
  <si>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</si>
  <si>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</si>
  <si>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</si>
  <si>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</si>
  <si>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</si>
  <si>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</si>
  <si>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</si>
  <si>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</si>
  <si>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</si>
  <si>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</si>
  <si>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</si>
  <si>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</si>
  <si>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</si>
  <si>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</si>
  <si>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</si>
  <si>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</si>
  <si>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</si>
  <si>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</si>
  <si>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</si>
  <si>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</si>
  <si>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</si>
  <si>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</si>
  <si>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</si>
  <si>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</si>
  <si>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</si>
  <si>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</si>
  <si>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</si>
  <si>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</si>
  <si>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</si>
  <si>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</si>
  <si>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</si>
  <si>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</si>
  <si>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</si>
  <si>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</si>
  <si>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</si>
  <si>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</si>
  <si>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</si>
  <si>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</si>
  <si>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</si>
  <si>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</si>
  <si>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</si>
  <si>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</si>
  <si>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</si>
  <si>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</si>
  <si>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</si>
  <si>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</si>
  <si>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</si>
  <si>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</si>
  <si>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</si>
  <si>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</si>
  <si>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</si>
  <si>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</si>
  <si>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</si>
  <si>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</si>
  <si>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</si>
  <si>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</si>
  <si>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</si>
  <si>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</si>
  <si>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</si>
  <si>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</si>
  <si>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</si>
  <si>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</si>
  <si>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</si>
  <si>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</si>
  <si>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</si>
  <si>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</si>
  <si>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</si>
  <si>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</si>
  <si>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</si>
  <si>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</si>
  <si>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</si>
  <si>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</si>
  <si>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</si>
  <si>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</si>
  <si>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</si>
  <si>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</si>
  <si>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</si>
  <si>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</si>
  <si>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</si>
  <si>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</si>
  <si>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</si>
  <si>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</si>
  <si>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</si>
  <si>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</si>
  <si>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</si>
  <si>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</si>
  <si>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</si>
  <si>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</si>
  <si>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</si>
  <si>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</si>
  <si>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</si>
  <si>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</si>
  <si>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</si>
  <si>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</si>
  <si>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</si>
  <si>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</si>
  <si>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</si>
  <si>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</si>
  <si>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</si>
  <si>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</si>
  <si>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</si>
  <si>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</si>
  <si>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</si>
  <si>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</si>
  <si>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</si>
  <si>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</si>
  <si>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</si>
  <si>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</si>
  <si>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</si>
  <si>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</si>
  <si>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</si>
  <si>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</si>
  <si>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</si>
  <si>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</si>
  <si>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</si>
  <si>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</si>
  <si>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</si>
  <si>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</si>
  <si>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</si>
  <si>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</si>
  <si>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</si>
  <si>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</si>
  <si>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</si>
  <si>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</si>
  <si>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</si>
  <si>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</si>
  <si>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</si>
  <si>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</si>
  <si>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</si>
  <si>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</si>
  <si>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</si>
  <si>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</si>
  <si>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</si>
  <si>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</si>
  <si>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</si>
  <si>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</si>
  <si>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</si>
  <si>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</si>
  <si>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</si>
  <si>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</si>
  <si>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</si>
  <si>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</si>
  <si>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</si>
  <si>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</si>
  <si>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</si>
  <si>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</si>
  <si>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</si>
  <si>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</si>
  <si>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</si>
  <si>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</si>
  <si>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</si>
  <si>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</si>
  <si>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</si>
  <si>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</si>
  <si>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</si>
  <si>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</si>
  <si>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</si>
  <si>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</si>
  <si>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</si>
  <si>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</si>
  <si>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</si>
  <si>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</si>
  <si>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</si>
  <si>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</si>
  <si>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</si>
  <si>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</si>
  <si>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</si>
  <si>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</si>
  <si>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</si>
  <si>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</si>
  <si>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</si>
  <si>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</si>
  <si>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</si>
  <si>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</si>
  <si>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</si>
  <si>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</si>
  <si>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</si>
  <si>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</si>
  <si>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</si>
  <si>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</si>
  <si>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</si>
  <si>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</si>
  <si>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</si>
  <si>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</si>
  <si>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</si>
  <si>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</si>
  <si>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</si>
  <si>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</si>
  <si>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</si>
  <si>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</si>
  <si>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</si>
  <si>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</si>
  <si>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</si>
  <si>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</si>
  <si>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</si>
  <si>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</si>
  <si>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</si>
  <si>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</si>
  <si>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</si>
  <si>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</si>
  <si>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</si>
  <si>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</si>
  <si>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</si>
  <si>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</si>
  <si>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</si>
  <si>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</si>
  <si>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</si>
  <si>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</si>
  <si>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</si>
  <si>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</si>
  <si>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</si>
  <si>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</si>
  <si>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</si>
  <si>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</si>
  <si>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</si>
  <si>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</si>
  <si>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</si>
  <si>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</si>
  <si>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</si>
  <si>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</si>
  <si>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</si>
  <si>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</si>
  <si>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</si>
  <si>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</si>
  <si>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</si>
  <si>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</si>
  <si>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</si>
  <si>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</si>
  <si>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</si>
  <si>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</si>
  <si>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</si>
  <si>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</si>
  <si>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</si>
  <si>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</si>
  <si>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</si>
  <si>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</si>
  <si>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</si>
  <si>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</si>
  <si>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</si>
  <si>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</si>
  <si>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</si>
  <si>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</si>
  <si>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</si>
  <si>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</si>
  <si>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</si>
  <si>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</si>
  <si>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</si>
  <si>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</si>
  <si>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</si>
  <si>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</si>
  <si>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</si>
  <si>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</si>
  <si>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</si>
  <si>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</si>
  <si>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</si>
  <si>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</si>
  <si>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</si>
  <si>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</si>
  <si>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</si>
  <si>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</si>
  <si>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</si>
  <si>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</si>
  <si>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</si>
  <si>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</si>
  <si>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</si>
  <si>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</si>
  <si>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</si>
  <si>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</si>
  <si>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</si>
  <si>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</si>
  <si>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</si>
  <si>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</si>
  <si>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</si>
  <si>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</si>
  <si>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</si>
  <si>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</si>
  <si>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</si>
  <si>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</si>
  <si>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</si>
  <si>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</si>
  <si>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</si>
  <si>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</si>
  <si>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</si>
  <si>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</si>
  <si>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</si>
  <si>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</si>
  <si>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</si>
  <si>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</si>
  <si>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</si>
  <si>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</si>
  <si>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</si>
  <si>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</si>
  <si>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</si>
  <si>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</si>
  <si>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</si>
  <si>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</si>
  <si>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</si>
  <si>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</si>
  <si>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</si>
  <si>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</si>
  <si>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</si>
  <si>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</si>
  <si>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</si>
  <si>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</si>
  <si>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</si>
  <si>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</si>
  <si>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</si>
  <si>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</si>
  <si>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</si>
  <si>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</si>
  <si>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</si>
  <si>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</si>
  <si>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</si>
  <si>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</si>
  <si>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</si>
  <si>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</si>
  <si>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</si>
  <si>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</si>
  <si>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</si>
  <si>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</si>
  <si>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</si>
  <si>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</si>
  <si>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</si>
  <si>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</si>
  <si>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</si>
  <si>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</si>
  <si>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</si>
  <si>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</si>
  <si>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</si>
  <si>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</si>
  <si>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</si>
  <si>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</si>
  <si>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</si>
  <si>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</si>
  <si>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</si>
  <si>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</si>
  <si>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</si>
  <si>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</si>
  <si>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</si>
  <si>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</si>
  <si>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</si>
  <si>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</si>
  <si>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</si>
  <si>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</si>
  <si>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</si>
  <si>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</si>
  <si>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</si>
  <si>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</si>
  <si>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</si>
  <si>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</si>
  <si>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</si>
  <si>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</si>
  <si>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</si>
  <si>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</si>
  <si>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</si>
  <si>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</si>
  <si>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</si>
  <si>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</si>
  <si>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</si>
  <si>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</si>
  <si>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</si>
  <si>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</si>
  <si>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</si>
  <si>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</si>
  <si>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</si>
  <si>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</si>
  <si>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</si>
  <si>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</si>
  <si>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</si>
  <si>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</si>
  <si>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</si>
  <si>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</si>
  <si>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</si>
  <si>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</si>
  <si>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</si>
  <si>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</si>
  <si>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</si>
  <si>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</si>
  <si>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</si>
  <si>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</si>
  <si>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</si>
  <si>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</si>
  <si>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</si>
  <si>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</si>
  <si>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</si>
  <si>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</si>
  <si>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</si>
  <si>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</si>
  <si>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</si>
  <si>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</si>
  <si>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</si>
  <si>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</si>
  <si>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</si>
  <si>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</si>
  <si>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</si>
  <si>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</si>
  <si>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</si>
  <si>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</si>
  <si>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</si>
  <si>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</si>
  <si>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</si>
  <si>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</si>
  <si>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</si>
  <si>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</si>
  <si>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</si>
  <si>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</si>
  <si>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</si>
  <si>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</si>
  <si>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</si>
  <si>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</si>
  <si>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</si>
  <si>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</si>
  <si>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</si>
  <si>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</si>
  <si>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</si>
  <si>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</si>
  <si>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</si>
  <si>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</si>
  <si>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</si>
  <si>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</si>
  <si>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</si>
  <si>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</si>
  <si>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</si>
  <si>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</si>
  <si>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</si>
  <si>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</si>
  <si>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</si>
  <si>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</si>
  <si>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</si>
  <si>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</si>
  <si>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</si>
  <si>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</si>
  <si>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</si>
  <si>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</si>
  <si>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</si>
  <si>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</si>
  <si>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</si>
  <si>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</si>
  <si>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</si>
  <si>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</si>
  <si>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</si>
  <si>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</si>
  <si>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</si>
  <si>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</si>
  <si>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</si>
  <si>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</si>
  <si>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</si>
  <si>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</si>
  <si>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</si>
  <si>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</si>
  <si>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</si>
  <si>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</si>
  <si>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</si>
  <si>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</si>
  <si>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</si>
  <si>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</si>
  <si>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</si>
  <si>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</si>
  <si>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</si>
  <si>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</si>
  <si>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</si>
  <si>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</si>
  <si>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</si>
  <si>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</si>
  <si>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</si>
  <si>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</si>
  <si>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</si>
  <si>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</si>
  <si>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</si>
  <si>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</si>
  <si>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</si>
  <si>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</si>
  <si>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</si>
  <si>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</si>
  <si>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</si>
  <si>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</si>
  <si>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</si>
  <si>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</si>
  <si>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</si>
  <si>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</si>
  <si>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</si>
  <si>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</si>
  <si>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</si>
  <si>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</si>
  <si>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</si>
  <si>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</si>
  <si>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</si>
  <si>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</si>
  <si>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</si>
  <si>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</si>
  <si>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</si>
  <si>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</si>
  <si>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</si>
  <si>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</si>
  <si>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</si>
  <si>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</si>
  <si>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</si>
  <si>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</si>
  <si>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</si>
  <si>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</si>
  <si>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</si>
  <si>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</si>
  <si>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</si>
  <si>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</si>
  <si>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</si>
  <si>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</si>
  <si>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</si>
  <si>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</si>
  <si>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</si>
  <si>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</si>
  <si>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</si>
  <si>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</si>
  <si>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</si>
  <si>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</si>
  <si>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</si>
  <si>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</si>
  <si>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</si>
  <si>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</si>
  <si>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</si>
  <si>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</si>
  <si>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</si>
  <si>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</si>
  <si>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</si>
  <si>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</si>
  <si>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</si>
  <si>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</si>
  <si>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</si>
  <si>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</si>
  <si>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</si>
  <si>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</si>
  <si>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</si>
  <si>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</si>
  <si>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</si>
  <si>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</si>
  <si>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</si>
  <si>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</si>
  <si>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</si>
  <si>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</si>
  <si>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</si>
  <si>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</si>
  <si>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</si>
  <si>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</si>
  <si>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</si>
  <si>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</si>
  <si>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</si>
  <si>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</si>
  <si>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</si>
  <si>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</si>
  <si>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</si>
  <si>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</si>
  <si>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</si>
  <si>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</si>
  <si>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</si>
  <si>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</si>
  <si>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</si>
  <si>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</si>
  <si>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</si>
  <si>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</si>
  <si>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</si>
  <si>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</si>
  <si>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</si>
  <si>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</si>
  <si>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</si>
  <si>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</si>
  <si>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</si>
  <si>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</si>
  <si>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</si>
  <si>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</si>
  <si>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</si>
  <si>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</si>
  <si>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</si>
  <si>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</si>
  <si>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</si>
  <si>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</si>
  <si>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</si>
  <si>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</si>
  <si>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</si>
  <si>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</si>
  <si>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</si>
  <si>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</si>
  <si>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</si>
  <si>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</si>
  <si>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</si>
  <si>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</si>
  <si>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</si>
  <si>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</si>
  <si>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</si>
  <si>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</si>
  <si>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</si>
  <si>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</si>
  <si>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</si>
  <si>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</si>
  <si>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</si>
  <si>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</si>
  <si>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</si>
  <si>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</si>
  <si>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</si>
  <si>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</si>
  <si>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</si>
  <si>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</si>
  <si>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</si>
  <si>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</si>
  <si>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</si>
  <si>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</si>
  <si>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</si>
  <si>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</si>
  <si>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</si>
  <si>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</si>
  <si>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</si>
  <si>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</si>
  <si>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</si>
  <si>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</si>
  <si>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</si>
  <si>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</si>
  <si>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</si>
  <si>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</si>
  <si>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</si>
  <si>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</si>
  <si>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</si>
  <si>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</si>
  <si>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</si>
  <si>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</si>
  <si>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</si>
  <si>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</si>
  <si>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</si>
  <si>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</si>
  <si>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</si>
  <si>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</si>
  <si>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</si>
  <si>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</si>
  <si>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</si>
  <si>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</si>
  <si>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</si>
  <si>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</si>
  <si>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</si>
  <si>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</si>
  <si>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</si>
  <si>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</si>
  <si>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</si>
  <si>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</si>
  <si>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</si>
  <si>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</si>
  <si>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</si>
  <si>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</si>
  <si>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</si>
  <si>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</si>
  <si>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</si>
  <si>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</si>
  <si>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</si>
  <si>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</si>
  <si>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</si>
  <si>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</si>
  <si>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</si>
  <si>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</si>
  <si>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</si>
  <si>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</si>
  <si>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</si>
  <si>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</si>
  <si>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</si>
  <si>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</si>
  <si>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</si>
  <si>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</si>
  <si>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</si>
  <si>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</si>
  <si>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</si>
  <si>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</si>
  <si>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</si>
  <si>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</si>
  <si>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</si>
  <si>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</si>
  <si>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</si>
  <si>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</si>
  <si>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</si>
  <si>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</si>
  <si>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</si>
  <si>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</si>
  <si>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</si>
  <si>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</si>
  <si>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</si>
  <si>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</si>
  <si>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</si>
  <si>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</si>
  <si>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</si>
  <si>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</si>
  <si>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</si>
  <si>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</si>
  <si>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</si>
  <si>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</si>
  <si>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</si>
  <si>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</si>
  <si>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</si>
  <si>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</si>
  <si>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</si>
  <si>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</si>
  <si>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</si>
  <si>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</si>
  <si>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</si>
  <si>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</si>
  <si>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</si>
  <si>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</si>
  <si>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</si>
  <si>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</si>
  <si>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</si>
  <si>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</si>
  <si>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</si>
  <si>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</si>
  <si>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</si>
  <si>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</si>
  <si>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</si>
  <si>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</si>
  <si>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</si>
  <si>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</si>
  <si>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</si>
  <si>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</si>
  <si>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</si>
  <si>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</si>
  <si>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</si>
  <si>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</si>
  <si>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</si>
  <si>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</si>
  <si>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</si>
  <si>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</si>
  <si>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</si>
  <si>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</si>
  <si>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</si>
  <si>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</si>
  <si>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</si>
  <si>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</si>
  <si>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</si>
  <si>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</si>
  <si>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</si>
  <si>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</si>
  <si>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</si>
  <si>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</si>
  <si>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</si>
  <si>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</si>
  <si>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</si>
  <si>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</si>
  <si>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</si>
  <si>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</si>
  <si>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</si>
  <si>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</si>
  <si>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</si>
  <si>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</si>
  <si>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</si>
  <si>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</si>
  <si>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</si>
  <si>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</si>
  <si>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</si>
  <si>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</si>
  <si>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</si>
  <si>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</si>
  <si>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</si>
  <si>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</si>
  <si>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</si>
  <si>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</si>
  <si>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</si>
  <si>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</si>
  <si>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</si>
  <si>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</si>
  <si>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</si>
  <si>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</si>
  <si>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</si>
  <si>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</si>
  <si>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</si>
  <si>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</si>
  <si>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</si>
  <si>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</si>
  <si>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</si>
  <si>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</si>
  <si>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</si>
  <si>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</si>
  <si>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</si>
  <si>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</si>
  <si>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</si>
  <si>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</si>
  <si>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</si>
  <si>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</si>
  <si>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</si>
  <si>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</si>
  <si>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</si>
  <si>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</si>
  <si>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</si>
  <si>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</si>
  <si>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</si>
  <si>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</si>
  <si>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</si>
  <si>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</si>
  <si>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</si>
  <si>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</si>
  <si>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</si>
  <si>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</si>
  <si>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</si>
  <si>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</si>
  <si>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</si>
  <si>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</si>
  <si>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</si>
  <si>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</si>
  <si>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</si>
  <si>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</si>
  <si>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</si>
  <si>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</si>
  <si>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</si>
  <si>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</si>
  <si>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</si>
  <si>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</si>
  <si>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</si>
  <si>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</si>
  <si>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</si>
  <si>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</si>
  <si>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</si>
  <si>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</si>
  <si>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</si>
  <si>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</si>
  <si>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</si>
  <si>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</si>
  <si>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</si>
  <si>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</si>
  <si>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</si>
  <si>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</si>
  <si>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</si>
  <si>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</si>
  <si>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</si>
  <si>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</si>
  <si>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</si>
  <si>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</si>
  <si>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</si>
  <si>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</si>
  <si>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</si>
  <si>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</si>
  <si>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</si>
  <si>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</si>
  <si>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</si>
  <si>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</si>
  <si>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</si>
  <si>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</si>
  <si>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</si>
  <si>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</si>
  <si>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</si>
  <si>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</si>
  <si>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</si>
  <si>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</si>
  <si>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</si>
  <si>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</si>
  <si>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</si>
  <si>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</si>
  <si>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</si>
  <si>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</si>
  <si>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</si>
  <si>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</si>
  <si>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</si>
  <si>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</si>
  <si>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</si>
  <si>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</si>
  <si>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</si>
  <si>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</si>
  <si>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</si>
  <si>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</si>
  <si>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</si>
  <si>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</si>
  <si>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</si>
  <si>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</si>
  <si>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</si>
  <si>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</si>
  <si>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</si>
  <si>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</si>
  <si>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</si>
  <si>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</si>
  <si>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</si>
  <si>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</si>
  <si>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</si>
  <si>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</si>
  <si>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</si>
  <si>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</si>
  <si>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</si>
  <si>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</si>
  <si>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</si>
  <si>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</si>
  <si>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</si>
  <si>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</si>
  <si>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</si>
  <si>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</si>
  <si>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</si>
  <si>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</si>
  <si>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</si>
  <si>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</si>
  <si>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</si>
  <si>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</si>
  <si>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</si>
  <si>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</si>
  <si>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</si>
  <si>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</si>
  <si>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</si>
  <si>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</si>
  <si>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</si>
  <si>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</si>
  <si>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</si>
  <si>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</si>
  <si>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</si>
  <si>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</si>
  <si>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</si>
  <si>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</si>
  <si>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</si>
  <si>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</si>
  <si>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</si>
  <si>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</si>
  <si>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</si>
  <si>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</si>
  <si>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</si>
  <si>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</si>
  <si>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</si>
  <si>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</si>
  <si>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</si>
  <si>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</si>
  <si>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</si>
  <si>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</si>
  <si>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</si>
  <si>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</si>
  <si>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</si>
  <si>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</si>
  <si>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</si>
  <si>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</si>
  <si>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</si>
  <si>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</si>
  <si>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</si>
  <si>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</si>
  <si>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</si>
  <si>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</si>
  <si>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</si>
  <si>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</si>
  <si>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</si>
  <si>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</si>
  <si>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</si>
  <si>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</si>
  <si>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</si>
  <si>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</si>
  <si>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</si>
  <si>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</si>
  <si>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</si>
  <si>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</si>
  <si>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</si>
  <si>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</si>
  <si>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</si>
  <si>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</si>
  <si>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</si>
  <si>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</si>
  <si>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</si>
  <si>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</si>
  <si>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</si>
  <si>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</si>
  <si>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</si>
  <si>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</si>
  <si>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</si>
  <si>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</si>
  <si>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</si>
  <si>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</si>
  <si>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</si>
  <si>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</si>
  <si>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</si>
  <si>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</si>
  <si>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</si>
  <si>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</si>
  <si>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</si>
  <si>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</si>
  <si>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</si>
  <si>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</si>
  <si>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</si>
  <si>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</si>
  <si>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</si>
  <si>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</si>
  <si>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</si>
  <si>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</si>
  <si>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</si>
  <si>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</si>
  <si>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</si>
  <si>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</si>
  <si>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</si>
  <si>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</si>
  <si>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</si>
  <si>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</si>
  <si>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</si>
  <si>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</si>
  <si>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</si>
  <si>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</si>
  <si>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</si>
  <si>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</si>
  <si>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</si>
  <si>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</si>
  <si>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</si>
  <si>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</si>
  <si>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</si>
  <si>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</si>
  <si>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</si>
  <si>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</si>
  <si>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</si>
  <si>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</si>
  <si>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</si>
  <si>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</si>
  <si>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</si>
  <si>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</si>
  <si>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</si>
  <si>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</si>
  <si>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</si>
  <si>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</si>
  <si>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</si>
  <si>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</si>
  <si>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</si>
  <si>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</si>
  <si>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</si>
  <si>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</si>
  <si>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</si>
  <si>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</si>
  <si>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</si>
  <si>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</si>
  <si>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</si>
  <si>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</si>
  <si>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</si>
  <si>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</si>
  <si>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</si>
  <si>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</si>
  <si>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</si>
  <si>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</si>
  <si>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</si>
  <si>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</si>
  <si>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</si>
  <si>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</si>
  <si>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</si>
  <si>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</si>
  <si>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</si>
  <si>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</si>
  <si>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</si>
  <si>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</si>
  <si>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</si>
  <si>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</si>
  <si>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</si>
  <si>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</si>
  <si>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</si>
  <si>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</si>
  <si>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</si>
  <si>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</si>
  <si>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</si>
  <si>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</si>
  <si>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</si>
  <si>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</si>
  <si>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</si>
  <si>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</si>
  <si>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</si>
  <si>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</si>
  <si>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</si>
  <si>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</si>
  <si>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</si>
  <si>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</si>
  <si>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</si>
  <si>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</si>
  <si>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</si>
  <si>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</si>
  <si>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</si>
  <si>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</si>
  <si>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</si>
  <si>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</si>
  <si>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</si>
  <si>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</si>
  <si>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</si>
  <si>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</si>
  <si>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</si>
  <si>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</si>
  <si>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</si>
  <si>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</si>
  <si>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</si>
  <si>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</si>
  <si>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</si>
  <si>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</si>
  <si>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</si>
  <si>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</si>
  <si>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</si>
  <si>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</si>
  <si>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</si>
  <si>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</si>
  <si>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</si>
  <si>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</si>
  <si>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</si>
  <si>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</si>
  <si>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</si>
  <si>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</si>
  <si>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</si>
  <si>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</si>
  <si>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</si>
  <si>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</si>
  <si>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</si>
  <si>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</si>
  <si>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</si>
  <si>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</si>
  <si>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</si>
  <si>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</si>
  <si>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</si>
  <si>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</si>
  <si>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</si>
  <si>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</si>
  <si>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</si>
  <si>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</si>
  <si>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</si>
  <si>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</si>
  <si>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</si>
  <si>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</si>
  <si>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</si>
  <si>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</si>
  <si>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</si>
  <si>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</si>
  <si>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</si>
  <si>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</si>
  <si>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</si>
  <si>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</si>
  <si>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</si>
  <si>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</si>
  <si>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</si>
  <si>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</si>
  <si>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</si>
  <si>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</si>
  <si>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</si>
  <si>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</si>
  <si>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</si>
  <si>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</si>
  <si>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</si>
  <si>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</si>
  <si>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</si>
  <si>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</si>
  <si>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</si>
  <si>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</si>
  <si>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</si>
  <si>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</si>
  <si>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</si>
  <si>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</si>
  <si>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</si>
  <si>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</si>
  <si>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</si>
  <si>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</si>
  <si>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</si>
  <si>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</si>
  <si>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</si>
  <si>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</si>
  <si>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</si>
  <si>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</si>
  <si>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</si>
  <si>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</si>
  <si>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</si>
  <si>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</si>
  <si>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</si>
  <si>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</si>
  <si>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</si>
  <si>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</si>
  <si>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</si>
  <si>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</si>
  <si>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</si>
  <si>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</si>
  <si>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</si>
  <si>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</si>
  <si>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</si>
  <si>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</si>
  <si>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</si>
  <si>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</si>
  <si>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</si>
  <si>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</si>
  <si>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</si>
  <si>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</si>
  <si>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</si>
  <si>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</si>
  <si>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</si>
  <si>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</si>
  <si>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</si>
  <si>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</si>
  <si>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</si>
  <si>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</si>
  <si>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</si>
  <si>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</si>
  <si>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</si>
  <si>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</si>
  <si>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</si>
  <si>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</si>
  <si>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</si>
  <si>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</si>
  <si>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</si>
  <si>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</si>
  <si>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</si>
  <si>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</si>
  <si>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</si>
  <si>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</si>
  <si>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</si>
  <si>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</si>
  <si>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</si>
  <si>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</si>
  <si>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</si>
  <si>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</si>
  <si>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</si>
  <si>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</si>
  <si>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</si>
  <si>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</si>
  <si>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</si>
  <si>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</si>
  <si>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</si>
  <si>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</si>
  <si>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</si>
  <si>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</si>
  <si>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</si>
  <si>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</si>
  <si>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</si>
  <si>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</si>
  <si>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</si>
  <si>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</si>
  <si>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</si>
  <si>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</si>
  <si>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</si>
  <si>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</si>
  <si>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</si>
  <si>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</si>
  <si>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</si>
  <si>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</si>
  <si>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</si>
  <si>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</si>
  <si>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</si>
  <si>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</si>
  <si>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</si>
  <si>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</si>
  <si>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</si>
  <si>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</si>
  <si>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</si>
  <si>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</si>
  <si>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</si>
  <si>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</si>
  <si>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</si>
  <si>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</si>
  <si>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</si>
  <si>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</si>
  <si>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</si>
  <si>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</si>
  <si>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</si>
  <si>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</si>
  <si>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</si>
  <si>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</si>
  <si>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</si>
  <si>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</si>
  <si>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</si>
  <si>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</si>
  <si>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</si>
  <si>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</si>
  <si>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</si>
  <si>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</si>
  <si>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</si>
  <si>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</si>
  <si>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</si>
  <si>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</si>
  <si>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</si>
  <si>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</si>
  <si>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</si>
  <si>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</si>
  <si>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</si>
  <si>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</si>
  <si>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</si>
  <si>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</si>
  <si>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</si>
  <si>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</si>
  <si>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</si>
  <si>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</si>
  <si>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</si>
  <si>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</si>
  <si>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</si>
  <si>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</si>
  <si>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</si>
  <si>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</si>
  <si>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</si>
  <si>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</si>
  <si>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</si>
  <si>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</si>
  <si>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</si>
  <si>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</si>
  <si>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</si>
  <si>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</si>
  <si>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</si>
  <si>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</si>
  <si>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</si>
  <si>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</si>
  <si>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</si>
  <si>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</si>
  <si>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</si>
  <si>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</si>
  <si>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</si>
  <si>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</si>
  <si>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</si>
  <si>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</si>
  <si>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</si>
  <si>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</si>
  <si>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</si>
  <si>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</si>
  <si>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</si>
  <si>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</si>
  <si>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</si>
  <si>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</si>
  <si>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</si>
  <si>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</si>
  <si>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</si>
  <si>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</si>
  <si>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</si>
  <si>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</si>
  <si>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</si>
  <si>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</si>
  <si>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</si>
  <si>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</si>
  <si>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</si>
  <si>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</si>
  <si>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</si>
  <si>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</si>
  <si>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</si>
  <si>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</si>
  <si>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</si>
  <si>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</si>
  <si>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</si>
  <si>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</si>
  <si>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</si>
  <si>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</si>
  <si>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</si>
  <si>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</si>
  <si>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</si>
  <si>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</si>
  <si>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</si>
  <si>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</si>
  <si>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</si>
  <si>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</si>
  <si>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</si>
  <si>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</si>
  <si>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</si>
  <si>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</si>
  <si>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</si>
  <si>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</si>
  <si>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</si>
  <si>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</si>
  <si>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</si>
  <si>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</si>
  <si>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</si>
  <si>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</si>
  <si>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</si>
  <si>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</si>
  <si>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</si>
  <si>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</si>
  <si>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</si>
  <si>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</si>
  <si>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</si>
  <si>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</si>
  <si>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</si>
  <si>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</si>
  <si>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</si>
  <si>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</si>
  <si>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</si>
  <si>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</si>
  <si>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</si>
  <si>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</si>
  <si>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</si>
  <si>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</si>
  <si>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</si>
  <si>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</si>
  <si>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</si>
  <si>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</si>
  <si>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</si>
  <si>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</si>
  <si>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</si>
  <si>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</si>
  <si>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</si>
  <si>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</si>
  <si>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</si>
  <si>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</si>
  <si>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</si>
  <si>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</si>
  <si>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</si>
  <si>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</si>
  <si>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</si>
  <si>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</si>
  <si>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</si>
  <si>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</si>
  <si>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</si>
  <si>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</si>
  <si>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</si>
  <si>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</si>
  <si>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</si>
  <si>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</si>
  <si>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</si>
  <si>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</si>
  <si>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</si>
  <si>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</si>
  <si>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</si>
  <si>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</si>
  <si>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</si>
  <si>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</si>
  <si>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</si>
  <si>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</si>
  <si>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</si>
  <si>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</si>
  <si>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</si>
  <si>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</si>
  <si>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</si>
  <si>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</si>
  <si>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</si>
  <si>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</si>
  <si>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</si>
  <si>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</si>
  <si>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</si>
  <si>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</si>
  <si>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</si>
  <si>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</si>
  <si>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</si>
  <si>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</si>
  <si>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</si>
  <si>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</si>
  <si>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</si>
  <si>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</si>
  <si>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</si>
  <si>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</si>
  <si>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</si>
  <si>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</si>
  <si>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</si>
  <si>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</si>
  <si>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</si>
  <si>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</si>
  <si>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</si>
  <si>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</si>
  <si>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</si>
  <si>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</si>
  <si>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</si>
  <si>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</si>
  <si>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</si>
  <si>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</si>
  <si>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</si>
  <si>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</si>
  <si>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</si>
  <si>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</si>
  <si>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</si>
  <si>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</si>
  <si>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</si>
  <si>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</si>
  <si>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</si>
  <si>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</si>
  <si>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</si>
  <si>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</si>
  <si>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</si>
  <si>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</si>
  <si>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</si>
  <si>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</si>
  <si>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</si>
  <si>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</si>
  <si>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</si>
  <si>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</si>
  <si>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</si>
  <si>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</si>
  <si>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</si>
  <si>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</si>
  <si>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</si>
  <si>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</si>
  <si>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</si>
  <si>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</si>
  <si>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</si>
  <si>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</si>
  <si>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</si>
  <si>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</si>
  <si>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</si>
  <si>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</si>
  <si>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</si>
  <si>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</si>
  <si>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</si>
  <si>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</si>
  <si>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</si>
  <si>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</si>
  <si>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</si>
  <si>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</si>
  <si>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</si>
  <si>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</si>
  <si>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</si>
  <si>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</si>
  <si>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</si>
  <si>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</si>
  <si>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</si>
  <si>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</si>
  <si>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</si>
  <si>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</si>
  <si>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</si>
  <si>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</si>
  <si>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</si>
  <si>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</si>
  <si>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</si>
  <si>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</si>
  <si>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</si>
  <si>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</si>
  <si>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</si>
  <si>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</si>
  <si>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</si>
  <si>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</si>
  <si>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</si>
  <si>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</si>
  <si>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</si>
  <si>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</si>
  <si>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</si>
  <si>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</si>
  <si>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</si>
  <si>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</si>
  <si>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</si>
  <si>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</si>
  <si>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</si>
  <si>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</si>
  <si>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</si>
  <si>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</si>
  <si>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</si>
  <si>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</si>
  <si>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</si>
  <si>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</si>
  <si>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</si>
  <si>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</si>
  <si>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</si>
  <si>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</si>
  <si>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</si>
  <si>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</si>
  <si>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</si>
  <si>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</si>
  <si>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</si>
  <si>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</si>
  <si>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</si>
  <si>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</si>
  <si>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</si>
  <si>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</si>
  <si>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</si>
  <si>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</si>
  <si>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</si>
  <si>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</si>
  <si>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</si>
  <si>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</si>
  <si>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</si>
  <si>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</si>
  <si>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</si>
  <si>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</si>
  <si>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</si>
  <si>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</si>
  <si>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</si>
  <si>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</si>
  <si>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</si>
  <si>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</si>
  <si>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</si>
  <si>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</si>
  <si>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</si>
  <si>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</si>
  <si>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</si>
  <si>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</si>
  <si>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</si>
  <si>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</si>
  <si>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</si>
  <si>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</si>
  <si>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</si>
  <si>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</si>
  <si>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</si>
  <si>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</si>
  <si>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</si>
  <si>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</si>
  <si>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</si>
  <si>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</si>
  <si>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</si>
  <si>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</si>
  <si>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</si>
  <si>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</si>
  <si>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</si>
  <si>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</si>
  <si>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</si>
  <si>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</si>
  <si>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</si>
  <si>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</si>
  <si>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</si>
  <si>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</si>
  <si>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</si>
  <si>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</si>
  <si>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</si>
  <si>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</si>
  <si>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</si>
  <si>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</si>
  <si>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</si>
  <si>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</si>
  <si>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</si>
  <si>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</si>
  <si>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</si>
  <si>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</si>
  <si>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</si>
  <si>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</si>
  <si>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</si>
  <si>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</si>
  <si>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</si>
  <si>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</si>
  <si>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</si>
  <si>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</si>
  <si>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</si>
  <si>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</si>
  <si>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</si>
  <si>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</si>
  <si>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</si>
  <si>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</si>
  <si>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</si>
  <si>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</si>
  <si>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</si>
  <si>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</si>
  <si>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</si>
  <si>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</si>
  <si>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</si>
  <si>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</si>
  <si>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</si>
  <si>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</si>
  <si>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</si>
  <si>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</si>
  <si>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</si>
  <si>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</si>
  <si>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</si>
  <si>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</si>
  <si>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</si>
  <si>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</si>
  <si>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</si>
  <si>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</si>
  <si>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</si>
  <si>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</si>
  <si>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</si>
  <si>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</si>
  <si>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</si>
  <si>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</si>
  <si>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</si>
  <si>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</si>
  <si>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</si>
  <si>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</si>
  <si>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</si>
  <si>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</si>
  <si>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</si>
  <si>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</si>
  <si>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</si>
  <si>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</si>
  <si>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</si>
  <si>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</si>
  <si>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</si>
  <si>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</si>
  <si>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</si>
  <si>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</si>
  <si>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</si>
  <si>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</si>
  <si>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</si>
  <si>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</si>
  <si>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</si>
  <si>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</si>
  <si>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</si>
  <si>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</si>
  <si>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</si>
  <si>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</si>
  <si>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</si>
  <si>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</si>
  <si>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</si>
  <si>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</si>
  <si>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</si>
  <si>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</si>
  <si>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</si>
  <si>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</si>
  <si>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</si>
  <si>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</si>
  <si>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</si>
  <si>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</si>
  <si>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</si>
  <si>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</si>
  <si>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</si>
  <si>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</si>
  <si>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</si>
  <si>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</si>
  <si>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</si>
  <si>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</si>
  <si>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</si>
  <si>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</si>
  <si>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</si>
  <si>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</si>
  <si>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</si>
  <si>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</si>
  <si>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</si>
  <si>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</si>
  <si>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</si>
  <si>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</si>
  <si>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</si>
  <si>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</si>
  <si>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</si>
  <si>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</si>
  <si>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</si>
  <si>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</si>
  <si>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</si>
  <si>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</si>
  <si>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</si>
  <si>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</si>
  <si>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</si>
  <si>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</si>
  <si>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</si>
  <si>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</si>
  <si>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</si>
  <si>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</si>
  <si>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</si>
  <si>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</si>
  <si>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</si>
  <si>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</si>
  <si>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</si>
  <si>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</si>
  <si>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</si>
  <si>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</si>
  <si>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</si>
  <si>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</si>
  <si>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</si>
  <si>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</si>
  <si>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</si>
  <si>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</si>
  <si>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</si>
  <si>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</si>
  <si>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</si>
  <si>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</si>
  <si>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</si>
  <si>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</si>
  <si>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</si>
  <si>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</si>
  <si>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</si>
  <si>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</si>
  <si>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</si>
  <si>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</si>
  <si>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</si>
  <si>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</si>
  <si>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</si>
  <si>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</si>
  <si>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</si>
  <si>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</si>
  <si>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</si>
  <si>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</si>
  <si>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</si>
  <si>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</si>
  <si>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</si>
  <si>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</si>
  <si>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</si>
  <si>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</si>
  <si>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</si>
  <si>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</si>
  <si>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</si>
  <si>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</si>
  <si>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</si>
  <si>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</si>
  <si>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</si>
  <si>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</si>
  <si>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</si>
  <si>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</si>
  <si>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</si>
  <si>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</si>
  <si>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</si>
  <si>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</si>
  <si>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</si>
  <si>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</si>
  <si>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</si>
  <si>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</si>
  <si>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</si>
  <si>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</si>
  <si>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</si>
  <si>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</si>
  <si>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</si>
  <si>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</si>
  <si>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</si>
  <si>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</si>
  <si>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</si>
  <si>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</si>
  <si>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</si>
  <si>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</si>
  <si>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</si>
  <si>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</si>
  <si>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</si>
  <si>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</si>
  <si>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</si>
  <si>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</si>
  <si>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</si>
  <si>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</si>
  <si>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</si>
  <si>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</si>
  <si>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</si>
  <si>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</si>
  <si>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</si>
  <si>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</si>
  <si>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</si>
  <si>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</si>
  <si>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</si>
  <si>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</si>
  <si>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</si>
  <si>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</si>
  <si>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</si>
  <si>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</si>
  <si>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</si>
  <si>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</si>
  <si>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</si>
  <si>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</si>
  <si>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</si>
  <si>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</si>
  <si>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</si>
  <si>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</si>
  <si>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</si>
  <si>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</si>
  <si>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</si>
  <si>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</si>
  <si>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</si>
  <si>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</si>
  <si>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</si>
  <si>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</si>
  <si>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</si>
  <si>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</si>
  <si>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</si>
  <si>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</si>
  <si>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</si>
  <si>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</si>
  <si>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</si>
  <si>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</si>
  <si>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</si>
  <si>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</si>
  <si>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</si>
  <si>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</si>
  <si>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</si>
  <si>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</si>
  <si>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</si>
  <si>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</si>
  <si>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</si>
  <si>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</si>
  <si>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</si>
  <si>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</si>
  <si>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</si>
  <si>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</si>
  <si>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</si>
  <si>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</si>
  <si>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</si>
  <si>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</si>
  <si>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</si>
  <si>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</si>
  <si>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</si>
  <si>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</si>
  <si>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</si>
  <si>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</si>
  <si>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</si>
  <si>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</si>
  <si>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</si>
  <si>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</si>
  <si>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</si>
  <si>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</si>
  <si>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</si>
  <si>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</si>
  <si>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</si>
  <si>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</si>
  <si>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</si>
  <si>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</si>
  <si>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</si>
  <si>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</si>
  <si>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</si>
  <si>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</si>
  <si>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</si>
  <si>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</si>
  <si>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</si>
  <si>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</si>
  <si>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</si>
  <si>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</si>
  <si>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</si>
  <si>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</si>
  <si>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</si>
  <si>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</si>
  <si>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</si>
  <si>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</si>
  <si>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</si>
  <si>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</si>
  <si>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</si>
  <si>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</si>
  <si>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</si>
  <si>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</si>
  <si>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</si>
  <si>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</si>
  <si>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</si>
  <si>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</si>
  <si>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</si>
  <si>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</si>
  <si>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</si>
  <si>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</si>
  <si>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</si>
  <si>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</si>
  <si>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</si>
  <si>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</si>
  <si>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</si>
  <si>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</si>
  <si>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</si>
  <si>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</si>
  <si>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</si>
  <si>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</si>
  <si>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</si>
  <si>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</si>
  <si>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</si>
  <si>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</si>
  <si>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</si>
  <si>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</si>
  <si>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</si>
  <si>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</si>
  <si>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</si>
  <si>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</si>
  <si>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</si>
  <si>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</si>
  <si>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</si>
  <si>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</si>
  <si>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</si>
  <si>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</si>
  <si>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</si>
  <si>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</si>
  <si>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</si>
  <si>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</si>
  <si>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</si>
  <si>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</si>
  <si>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</si>
  <si>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</si>
  <si>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</si>
  <si>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</si>
  <si>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</si>
  <si>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</si>
  <si>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</si>
  <si>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</si>
  <si>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</si>
  <si>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</si>
  <si>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</si>
  <si>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</si>
  <si>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</si>
  <si>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</si>
  <si>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</si>
  <si>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</si>
  <si>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</si>
  <si>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</si>
  <si>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</si>
  <si>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</si>
  <si>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</si>
  <si>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</si>
  <si>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</si>
  <si>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</si>
  <si>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</si>
  <si>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</si>
  <si>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</si>
  <si>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</si>
  <si>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</si>
  <si>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</si>
  <si>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</si>
  <si>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</si>
  <si>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</si>
  <si>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</si>
  <si>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</si>
  <si>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</si>
  <si>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</si>
  <si>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</si>
  <si>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</si>
  <si>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</si>
  <si>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</si>
  <si>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</si>
  <si>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</si>
  <si>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</si>
  <si>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</si>
  <si>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</si>
  <si>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</si>
  <si>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</si>
  <si>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</si>
  <si>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</si>
  <si>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</si>
  <si>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</si>
  <si>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</si>
  <si>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</si>
  <si>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</si>
  <si>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</si>
  <si>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</si>
  <si>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</si>
  <si>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</si>
  <si>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</si>
  <si>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</si>
  <si>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</si>
  <si>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</si>
  <si>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</si>
  <si>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</si>
  <si>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</si>
  <si>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</si>
  <si>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</si>
  <si>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</si>
  <si>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</si>
  <si>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</si>
  <si>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</si>
  <si>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</si>
  <si>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</si>
  <si>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</si>
  <si>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</si>
  <si>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</si>
  <si>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</si>
  <si>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</si>
  <si>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</si>
  <si>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</si>
  <si>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</si>
  <si>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</si>
  <si>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</si>
  <si>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</si>
  <si>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</si>
  <si>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</si>
  <si>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</si>
  <si>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</si>
  <si>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</si>
  <si>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</si>
  <si>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</si>
  <si>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</si>
  <si>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</si>
  <si>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</si>
  <si>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</si>
  <si>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</si>
  <si>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</si>
  <si>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</si>
  <si>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</si>
  <si>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</si>
  <si>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</si>
  <si>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</si>
  <si>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</si>
  <si>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</si>
  <si>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</si>
  <si>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</si>
  <si>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</si>
  <si>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</si>
  <si>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</si>
  <si>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</si>
  <si>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</si>
  <si>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</si>
  <si>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</si>
  <si>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</si>
  <si>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</si>
  <si>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</si>
  <si>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</si>
  <si>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</si>
  <si>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</si>
  <si>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</si>
  <si>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</si>
  <si>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</si>
  <si>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</si>
  <si>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</si>
  <si>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</si>
  <si>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</si>
  <si>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</si>
  <si>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</si>
  <si>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</si>
  <si>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</si>
  <si>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</si>
  <si>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</si>
  <si>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</si>
  <si>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</si>
  <si>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</si>
  <si>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</si>
  <si>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</si>
  <si>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</si>
  <si>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</si>
  <si>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</si>
  <si>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</si>
  <si>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</si>
  <si>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</si>
  <si>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</si>
  <si>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</si>
  <si>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</si>
  <si>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</si>
  <si>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</si>
  <si>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</si>
  <si>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</si>
  <si>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</si>
  <si>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</si>
  <si>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</si>
  <si>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</si>
  <si>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</si>
  <si>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</si>
  <si>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</si>
  <si>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</si>
  <si>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</si>
  <si>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</si>
  <si>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</si>
  <si>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</si>
  <si>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</si>
  <si>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</si>
  <si>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</si>
  <si>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</si>
  <si>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</si>
  <si>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</si>
  <si>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</si>
  <si>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</si>
  <si>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</si>
  <si>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</si>
  <si>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</si>
  <si>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</si>
  <si>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</si>
  <si>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</si>
  <si>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</si>
  <si>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</si>
  <si>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</si>
  <si>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</si>
  <si>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</si>
  <si>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</si>
  <si>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</si>
  <si>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</si>
  <si>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</si>
  <si>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</si>
  <si>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</si>
  <si>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</si>
  <si>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</si>
  <si>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</si>
  <si>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</si>
  <si>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</si>
  <si>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</si>
  <si>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</si>
  <si>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</si>
  <si>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</si>
  <si>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</si>
  <si>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</si>
  <si>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</si>
  <si>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</si>
  <si>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</si>
  <si>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</si>
  <si>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</si>
  <si>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</si>
  <si>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</si>
  <si>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</si>
  <si>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</si>
  <si>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</si>
  <si>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</si>
  <si>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</si>
  <si>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</si>
  <si>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</si>
  <si>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</si>
  <si>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</si>
  <si>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</si>
  <si>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</si>
  <si>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</si>
  <si>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</si>
  <si>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</si>
  <si>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</si>
  <si>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</si>
  <si>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</si>
  <si>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</si>
  <si>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</si>
  <si>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</si>
  <si>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</si>
  <si>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</si>
  <si>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</si>
  <si>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</si>
  <si>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</si>
  <si>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</si>
  <si>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</si>
  <si>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</si>
  <si>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</si>
  <si>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</si>
  <si>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</si>
  <si>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</si>
  <si>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</si>
  <si>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</si>
  <si>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</si>
  <si>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</si>
  <si>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</si>
  <si>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</si>
  <si>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</si>
  <si>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</si>
  <si>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</si>
  <si>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</si>
  <si>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</si>
  <si>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</si>
  <si>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</si>
  <si>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</si>
  <si>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</si>
  <si>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</si>
  <si>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</si>
  <si>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</si>
  <si>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</si>
  <si>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</si>
  <si>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</si>
  <si>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</si>
  <si>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</si>
  <si>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</si>
  <si>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</si>
  <si>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</si>
  <si>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</si>
  <si>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</si>
  <si>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</si>
  <si>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</si>
  <si>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</si>
  <si>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</si>
  <si>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</si>
  <si>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</si>
  <si>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</si>
  <si>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</si>
  <si>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</si>
  <si>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</si>
  <si>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</si>
  <si>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</si>
  <si>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</si>
  <si>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</si>
  <si>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</si>
  <si>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</si>
  <si>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</si>
  <si>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</si>
  <si>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</si>
  <si>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</si>
  <si>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</si>
  <si>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</si>
  <si>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</si>
  <si>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</si>
  <si>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</si>
  <si>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</si>
  <si>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</si>
  <si>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</si>
  <si>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</si>
  <si>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</si>
  <si>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</si>
  <si>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</si>
  <si>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</si>
  <si>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</si>
  <si>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</si>
  <si>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</si>
  <si>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</si>
  <si>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</si>
  <si>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</si>
  <si>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</si>
  <si>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</si>
  <si>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</si>
  <si>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</si>
  <si>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</si>
  <si>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</si>
  <si>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</si>
  <si>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</si>
  <si>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</si>
  <si>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</si>
  <si>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</si>
  <si>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</si>
  <si>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</si>
  <si>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</si>
  <si>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</si>
  <si>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</si>
  <si>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</si>
  <si>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</si>
  <si>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</si>
  <si>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</si>
  <si>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</si>
  <si>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</si>
  <si>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</si>
  <si>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</si>
  <si>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</si>
  <si>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</si>
  <si>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</si>
  <si>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</si>
  <si>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</si>
  <si>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</si>
  <si>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</si>
  <si>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</si>
  <si>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</si>
  <si>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</si>
  <si>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</si>
  <si>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</si>
  <si>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</si>
  <si>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</si>
  <si>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</si>
  <si>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</si>
  <si>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</si>
  <si>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</si>
  <si>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</si>
  <si>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</si>
  <si>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</si>
  <si>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</si>
  <si>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</si>
  <si>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</si>
  <si>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</si>
  <si>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</si>
  <si>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</si>
  <si>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</si>
  <si>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</si>
  <si>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</si>
  <si>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</si>
  <si>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</si>
  <si>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</si>
  <si>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</si>
  <si>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</si>
  <si>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</si>
  <si>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</si>
  <si>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</si>
  <si>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</si>
  <si>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</si>
  <si>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</si>
  <si>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</si>
  <si>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</si>
  <si>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</si>
  <si>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</si>
  <si>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</si>
  <si>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</si>
  <si>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</si>
  <si>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</si>
  <si>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</si>
  <si>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</si>
  <si>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</si>
  <si>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</si>
  <si>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</si>
  <si>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</si>
  <si>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</si>
  <si>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</si>
  <si>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</si>
  <si>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</si>
  <si>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</si>
  <si>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</si>
  <si>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</si>
  <si>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</si>
  <si>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</si>
  <si>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</si>
  <si>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</si>
  <si>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</si>
  <si>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</si>
  <si>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</si>
  <si>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</si>
  <si>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</si>
  <si>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</si>
  <si>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</si>
  <si>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</si>
  <si>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</si>
  <si>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</si>
  <si>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</si>
  <si>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</si>
  <si>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</si>
  <si>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</si>
  <si>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</si>
  <si>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</si>
  <si>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</si>
  <si>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</si>
  <si>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</si>
  <si>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</si>
  <si>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</si>
  <si>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</si>
  <si>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</si>
  <si>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</si>
  <si>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</si>
  <si>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</si>
  <si>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</si>
  <si>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</si>
  <si>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</si>
  <si>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</si>
  <si>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</si>
  <si>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</si>
  <si>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</si>
  <si>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</si>
  <si>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</si>
  <si>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</si>
  <si>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</si>
  <si>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</si>
  <si>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</si>
  <si>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</si>
  <si>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</si>
  <si>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</si>
  <si>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</si>
  <si>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</si>
  <si>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</si>
  <si>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</si>
  <si>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</si>
  <si>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</si>
  <si>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</si>
  <si>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</si>
  <si>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</si>
  <si>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</si>
  <si>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</si>
  <si>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</si>
  <si>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</si>
  <si>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</si>
  <si>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</si>
  <si>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</si>
  <si>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</si>
  <si>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</si>
  <si>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</si>
  <si>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</si>
  <si>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</si>
  <si>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</si>
  <si>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</si>
  <si>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</si>
  <si>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</si>
  <si>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</si>
  <si>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</si>
  <si>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</si>
  <si>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</si>
  <si>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</si>
  <si>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</si>
  <si>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</si>
  <si>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</si>
  <si>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</si>
  <si>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</si>
  <si>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</si>
  <si>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</si>
  <si>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</si>
  <si>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</si>
  <si>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</si>
  <si>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</si>
  <si>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</si>
  <si>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</si>
  <si>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</si>
  <si>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</si>
  <si>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</si>
  <si>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</si>
  <si>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</si>
  <si>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</si>
  <si>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</si>
  <si>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</si>
  <si>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</si>
  <si>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</si>
  <si>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</si>
  <si>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</si>
  <si>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</si>
  <si>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</si>
  <si>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</si>
  <si>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</si>
  <si>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</si>
  <si>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</si>
  <si>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</si>
  <si>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</si>
  <si>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</si>
  <si>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</si>
  <si>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</si>
  <si>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</si>
  <si>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</si>
  <si>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</si>
  <si>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</si>
  <si>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</si>
  <si>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</si>
  <si>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</si>
  <si>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</si>
  <si>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</si>
  <si>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</si>
  <si>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</si>
  <si>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</si>
  <si>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</si>
  <si>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</si>
  <si>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</si>
  <si>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</si>
  <si>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</si>
  <si>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</si>
  <si>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</si>
  <si>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</si>
  <si>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</si>
  <si>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</si>
  <si>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</si>
  <si>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</si>
  <si>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</si>
  <si>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</si>
  <si>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</si>
  <si>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</si>
  <si>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</si>
  <si>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</si>
  <si>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</si>
  <si>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</si>
  <si>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</si>
  <si>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</si>
  <si>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</si>
  <si>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</si>
  <si>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</si>
  <si>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</si>
  <si>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</si>
  <si>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</si>
  <si>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</si>
  <si>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</si>
  <si>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</si>
  <si>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</si>
  <si>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</si>
  <si>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</si>
  <si>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</si>
  <si>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</si>
  <si>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</si>
  <si>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</si>
  <si>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</si>
  <si>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</si>
  <si>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</si>
  <si>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</si>
  <si>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</si>
  <si>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</si>
  <si>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</si>
  <si>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</si>
  <si>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</si>
  <si>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</si>
  <si>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</si>
  <si>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</si>
  <si>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</si>
  <si>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</si>
  <si>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</si>
  <si>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</si>
  <si>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</si>
  <si>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</si>
  <si>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</si>
  <si>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</si>
  <si>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</si>
  <si>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</si>
  <si>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</si>
  <si>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</si>
  <si>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</si>
  <si>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</si>
  <si>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</si>
  <si>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</si>
  <si>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</si>
  <si>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</si>
  <si>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</si>
  <si>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</si>
  <si>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</si>
  <si>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</si>
  <si>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</si>
  <si>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</si>
  <si>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</si>
  <si>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</si>
  <si>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</si>
  <si>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</si>
  <si>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</si>
  <si>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</si>
  <si>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</si>
  <si>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</si>
  <si>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</si>
  <si>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</si>
  <si>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</si>
  <si>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</si>
  <si>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</si>
  <si>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</si>
  <si>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</si>
  <si>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</si>
  <si>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</si>
  <si>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</si>
  <si>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</si>
  <si>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</si>
  <si>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</si>
  <si>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</si>
  <si>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</si>
  <si>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</si>
  <si>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</si>
  <si>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</si>
  <si>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</si>
  <si>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</si>
  <si>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</si>
  <si>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</si>
  <si>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</si>
  <si>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</si>
  <si>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</si>
  <si>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</si>
  <si>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</si>
  <si>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</si>
  <si>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</si>
  <si>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</si>
  <si>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</si>
  <si>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</si>
  <si>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</si>
  <si>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</si>
  <si>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</si>
  <si>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</si>
  <si>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</si>
  <si>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</si>
  <si>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</si>
  <si>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</si>
  <si>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</si>
  <si>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</si>
  <si>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</si>
  <si>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</si>
  <si>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</si>
  <si>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</si>
  <si>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</si>
  <si>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</si>
  <si>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</si>
  <si>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</si>
  <si>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</si>
  <si>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</si>
  <si>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</si>
  <si>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</si>
  <si>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</si>
  <si>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</si>
  <si>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</si>
  <si>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</si>
  <si>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</si>
  <si>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</si>
  <si>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</si>
  <si>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</si>
  <si>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</si>
  <si>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</si>
  <si>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</si>
  <si>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</si>
  <si>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</si>
  <si>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</si>
  <si>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</si>
  <si>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</si>
  <si>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</si>
  <si>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</si>
  <si>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</si>
  <si>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</si>
  <si>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</si>
  <si>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</si>
  <si>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</si>
  <si>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</si>
  <si>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</si>
  <si>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</si>
  <si>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</si>
  <si>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</si>
  <si>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</si>
  <si>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</si>
  <si>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</si>
  <si>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</si>
  <si>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</si>
  <si>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</si>
  <si>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</si>
  <si>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</si>
  <si>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</si>
  <si>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</si>
  <si>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</si>
  <si>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</si>
  <si>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</si>
  <si>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</si>
  <si>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</si>
  <si>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</si>
  <si>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</si>
  <si>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</si>
  <si>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</si>
  <si>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</si>
  <si>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</si>
  <si>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</si>
  <si>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</si>
  <si>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</si>
  <si>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</si>
  <si>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</si>
  <si>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</si>
  <si>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</si>
  <si>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</si>
  <si>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</si>
  <si>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</si>
  <si>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</si>
  <si>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</si>
  <si>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</si>
  <si>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</si>
  <si>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</si>
  <si>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</si>
  <si>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</si>
  <si>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</si>
  <si>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</si>
  <si>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</si>
  <si>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</si>
  <si>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</si>
  <si>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</si>
  <si>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</si>
  <si>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</si>
  <si>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</si>
  <si>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</si>
  <si>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</si>
  <si>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</si>
  <si>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</si>
  <si>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</si>
  <si>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</si>
  <si>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</si>
  <si>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</si>
  <si>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</si>
  <si>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</si>
  <si>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</si>
  <si>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</si>
  <si>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</si>
  <si>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</si>
  <si>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</si>
  <si>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</si>
  <si>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</si>
  <si>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</si>
  <si>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</si>
  <si>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</si>
  <si>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</si>
  <si>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</si>
  <si>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</si>
  <si>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</si>
  <si>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</si>
  <si>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</si>
  <si>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</si>
  <si>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</si>
  <si>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</si>
  <si>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</si>
  <si>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</si>
  <si>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</si>
  <si>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</si>
  <si>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</si>
  <si>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</si>
  <si>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</si>
  <si>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</si>
  <si>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</si>
  <si>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</si>
  <si>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</si>
  <si>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</si>
  <si>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</si>
  <si>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</si>
  <si>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</si>
  <si>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</si>
  <si>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</si>
  <si>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</si>
  <si>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</si>
  <si>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</si>
  <si>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</si>
  <si>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</si>
  <si>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</si>
  <si>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</si>
  <si>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</si>
  <si>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</si>
  <si>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</si>
  <si>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</si>
  <si>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</si>
  <si>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</si>
  <si>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</si>
  <si>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</si>
  <si>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</si>
  <si>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</si>
  <si>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</si>
  <si>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</si>
  <si>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</si>
  <si>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</si>
  <si>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</si>
  <si>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</si>
  <si>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</si>
  <si>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</si>
  <si>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</si>
  <si>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</si>
  <si>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</si>
  <si>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</si>
  <si>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</si>
  <si>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</si>
  <si>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</si>
  <si>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</si>
  <si>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</si>
  <si>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</si>
  <si>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</si>
  <si>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</si>
  <si>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</si>
  <si>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</si>
  <si>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</si>
  <si>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</si>
  <si>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</si>
  <si>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</si>
  <si>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</si>
  <si>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</si>
  <si>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</si>
  <si>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</si>
  <si>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</si>
  <si>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</si>
  <si>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</si>
  <si>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</si>
  <si>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</si>
  <si>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</si>
  <si>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</si>
  <si>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</si>
  <si>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</si>
  <si>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</si>
  <si>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</si>
  <si>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</si>
  <si>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</si>
  <si>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</si>
  <si>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</si>
  <si>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</si>
  <si>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</si>
  <si>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</si>
  <si>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</si>
  <si>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</si>
  <si>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</si>
  <si>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</si>
  <si>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</si>
  <si>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</si>
  <si>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</si>
  <si>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</si>
  <si>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</si>
  <si>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</si>
  <si>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</si>
  <si>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</si>
  <si>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</si>
  <si>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</si>
  <si>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</si>
  <si>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</si>
  <si>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</si>
  <si>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</si>
  <si>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</si>
  <si>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</si>
  <si>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</si>
  <si>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</si>
  <si>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</si>
  <si>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</si>
  <si>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</si>
  <si>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</si>
  <si>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</si>
  <si>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</si>
  <si>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</si>
  <si>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</si>
  <si>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</si>
  <si>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</si>
  <si>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</si>
  <si>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</si>
  <si>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</si>
  <si>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</si>
  <si>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</si>
  <si>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</si>
  <si>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</si>
  <si>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</si>
  <si>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</si>
  <si>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</si>
  <si>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</si>
  <si>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</si>
  <si>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</si>
  <si>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</si>
  <si>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</si>
  <si>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</si>
  <si>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</si>
  <si>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</si>
  <si>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</si>
  <si>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</si>
  <si>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</si>
  <si>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</si>
  <si>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</si>
  <si>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</si>
  <si>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</si>
  <si>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</si>
  <si>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</si>
  <si>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</si>
  <si>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</si>
  <si>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</si>
  <si>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</si>
  <si>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</si>
  <si>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</si>
  <si>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</si>
  <si>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</si>
  <si>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</si>
  <si>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</si>
  <si>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</si>
  <si>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</si>
  <si>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</si>
  <si>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</si>
  <si>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</si>
  <si>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</si>
  <si>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</si>
  <si>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</si>
  <si>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</si>
  <si>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</si>
  <si>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</si>
  <si>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</si>
  <si>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</si>
  <si>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</si>
  <si>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</si>
  <si>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</si>
  <si>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</si>
  <si>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</si>
  <si>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</si>
  <si>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</si>
  <si>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</si>
  <si>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</si>
  <si>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</si>
  <si>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</si>
  <si>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</si>
  <si>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</si>
  <si>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</si>
  <si>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</si>
  <si>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</si>
  <si>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</si>
  <si>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</si>
  <si>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</si>
  <si>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</si>
  <si>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</si>
  <si>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</si>
  <si>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</si>
  <si>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</si>
  <si>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</si>
  <si>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</si>
  <si>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</si>
  <si>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</si>
  <si>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</si>
  <si>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</si>
  <si>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</si>
  <si>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</si>
  <si>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</si>
  <si>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</si>
  <si>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</si>
  <si>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</si>
  <si>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</si>
  <si>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</si>
  <si>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</si>
  <si>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</si>
  <si>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</si>
  <si>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</si>
  <si>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</si>
  <si>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</si>
  <si>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</si>
  <si>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</si>
  <si>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</si>
  <si>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</si>
  <si>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</si>
  <si>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</si>
  <si>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</si>
  <si>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</si>
  <si>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</si>
  <si>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</si>
  <si>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</si>
  <si>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</si>
  <si>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</si>
  <si>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</si>
  <si>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</si>
  <si>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</si>
  <si>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</si>
  <si>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</si>
  <si>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</si>
  <si>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</si>
  <si>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</si>
  <si>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</si>
  <si>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</si>
  <si>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</si>
  <si>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</si>
  <si>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</si>
  <si>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</si>
  <si>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</si>
  <si>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</si>
  <si>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</si>
  <si>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</si>
  <si>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</si>
  <si>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</si>
  <si>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</si>
  <si>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</si>
  <si>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</si>
  <si>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</si>
  <si>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</si>
  <si>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</si>
  <si>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</si>
  <si>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</si>
  <si>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</si>
  <si>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</si>
  <si>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</si>
  <si>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</si>
  <si>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</si>
  <si>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</si>
  <si>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</si>
  <si>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</si>
  <si>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</si>
  <si>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</si>
  <si>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</si>
  <si>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</si>
  <si>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</si>
  <si>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</si>
  <si>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</si>
  <si>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</si>
  <si>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</si>
  <si>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</si>
  <si>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</si>
  <si>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</si>
  <si>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</si>
  <si>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</si>
  <si>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</si>
  <si>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</si>
  <si>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</si>
  <si>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</si>
  <si>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</si>
  <si>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</si>
  <si>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</si>
  <si>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</si>
  <si>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</si>
  <si>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</si>
  <si>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</si>
  <si>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</si>
  <si>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</si>
  <si>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</si>
  <si>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</si>
  <si>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</si>
  <si>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</si>
  <si>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</si>
  <si>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</si>
  <si>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</si>
  <si>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</si>
  <si>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</si>
  <si>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</si>
  <si>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</si>
  <si>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</si>
  <si>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</si>
  <si>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</si>
  <si>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</si>
  <si>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</si>
  <si>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</si>
  <si>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</si>
  <si>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</si>
  <si>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</si>
  <si>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</si>
  <si>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</si>
  <si>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</si>
  <si>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</si>
  <si>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</si>
  <si>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</si>
  <si>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</si>
  <si>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</si>
  <si>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</si>
  <si>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</si>
  <si>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</si>
  <si>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</si>
  <si>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</si>
  <si>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</si>
  <si>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</si>
  <si>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</si>
  <si>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</si>
  <si>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</si>
  <si>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</si>
  <si>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</si>
  <si>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</si>
  <si>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</si>
  <si>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</si>
  <si>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</si>
  <si>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</si>
  <si>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</si>
  <si>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</si>
  <si>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</si>
  <si>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</si>
  <si>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</si>
  <si>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</si>
  <si>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</si>
  <si>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</si>
  <si>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</si>
  <si>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</si>
  <si>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</si>
  <si>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</si>
  <si>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</si>
  <si>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</si>
  <si>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</si>
  <si>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</si>
  <si>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</si>
  <si>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</si>
  <si>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</si>
  <si>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</si>
  <si>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</si>
  <si>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</si>
  <si>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</si>
  <si>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</si>
  <si>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</si>
  <si>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</si>
  <si>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</si>
  <si>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</si>
  <si>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</si>
  <si>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</si>
  <si>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</si>
  <si>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</si>
  <si>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</si>
  <si>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</si>
  <si>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</si>
  <si>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</si>
  <si>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</si>
  <si>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</si>
  <si>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</si>
  <si>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</si>
  <si>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</si>
  <si>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</si>
  <si>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</si>
  <si>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</si>
  <si>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</si>
  <si>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</si>
  <si>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</si>
  <si>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</si>
  <si>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</si>
  <si>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</si>
  <si>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</si>
  <si>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</si>
  <si>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</si>
  <si>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</si>
  <si>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</si>
  <si>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</si>
  <si>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</si>
  <si>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</si>
  <si>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</si>
  <si>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</si>
  <si>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</si>
  <si>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</si>
  <si>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</si>
  <si>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</si>
  <si>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</si>
  <si>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</si>
  <si>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</si>
  <si>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</si>
  <si>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</si>
  <si>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</si>
  <si>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</si>
  <si>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</si>
  <si>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</si>
  <si>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</si>
  <si>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</si>
  <si>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</si>
  <si>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</si>
  <si>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</si>
  <si>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</si>
  <si>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</si>
  <si>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</si>
  <si>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</si>
  <si>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</si>
  <si>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</si>
  <si>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</si>
  <si>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</si>
  <si>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</si>
  <si>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</si>
  <si>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</si>
  <si>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</si>
  <si>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</si>
  <si>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</si>
  <si>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</si>
  <si>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</si>
  <si>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</si>
  <si>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</si>
  <si>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</si>
  <si>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</si>
  <si>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</si>
  <si>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</si>
  <si>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</si>
  <si>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</si>
  <si>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</si>
  <si>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</si>
  <si>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</si>
  <si>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</si>
  <si>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</si>
  <si>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</si>
  <si>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</si>
  <si>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</si>
  <si>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</si>
  <si>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</si>
  <si>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</si>
  <si>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</si>
  <si>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</si>
  <si>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</si>
  <si>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</si>
  <si>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</si>
  <si>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</si>
  <si>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</si>
  <si>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</si>
  <si>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</si>
  <si>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</si>
  <si>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</si>
  <si>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</si>
  <si>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</si>
  <si>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</si>
  <si>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</si>
  <si>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</si>
  <si>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</si>
  <si>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</si>
  <si>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</si>
  <si>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</si>
  <si>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</si>
  <si>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</si>
  <si>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</si>
  <si>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</si>
  <si>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</si>
  <si>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</si>
  <si>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</si>
  <si>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</si>
  <si>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</si>
  <si>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</si>
  <si>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</si>
  <si>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</si>
  <si>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</si>
  <si>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</si>
  <si>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</si>
  <si>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</si>
  <si>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</si>
  <si>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</si>
  <si>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</si>
  <si>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</si>
  <si>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</si>
  <si>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</si>
  <si>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</si>
  <si>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</si>
  <si>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</si>
  <si>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</si>
  <si>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</si>
  <si>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</si>
  <si>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</si>
  <si>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</si>
  <si>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</si>
  <si>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</si>
  <si>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</si>
  <si>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</si>
  <si>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</si>
  <si>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</si>
  <si>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</si>
  <si>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</si>
  <si>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</si>
  <si>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</si>
  <si>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</si>
  <si>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</si>
  <si>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</si>
  <si>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</si>
  <si>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</si>
  <si>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</si>
  <si>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</si>
  <si>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</si>
  <si>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</si>
  <si>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</si>
  <si>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</si>
  <si>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</si>
  <si>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</si>
  <si>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</si>
  <si>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</si>
  <si>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</si>
  <si>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</si>
  <si>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</si>
  <si>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</si>
  <si>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</si>
  <si>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</si>
  <si>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</si>
  <si>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</si>
  <si>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</si>
  <si>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</si>
  <si>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</si>
  <si>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</si>
  <si>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</si>
  <si>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</si>
  <si>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</si>
  <si>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</si>
  <si>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</si>
  <si>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</si>
  <si>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</si>
  <si>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</si>
  <si>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</si>
  <si>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</si>
  <si>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</si>
  <si>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</si>
  <si>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</si>
  <si>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</si>
  <si>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</si>
  <si>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</si>
  <si>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</si>
  <si>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</si>
  <si>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</si>
  <si>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</si>
  <si>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</si>
  <si>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</si>
  <si>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</si>
  <si>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</si>
  <si>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</si>
  <si>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</si>
  <si>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</si>
  <si>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</si>
  <si>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</si>
  <si>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</si>
  <si>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</si>
  <si>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</si>
  <si>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</si>
  <si>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</si>
  <si>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</si>
  <si>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</si>
  <si>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</si>
  <si>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</si>
  <si>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</si>
  <si>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</si>
  <si>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</si>
  <si>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</si>
  <si>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</si>
  <si>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</si>
  <si>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</si>
  <si>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</si>
  <si>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</si>
  <si>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</si>
  <si>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</si>
  <si>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</si>
  <si>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</si>
  <si>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</si>
  <si>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</si>
  <si>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</si>
  <si>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</si>
  <si>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</si>
  <si>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</si>
  <si>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</si>
  <si>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</si>
  <si>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</si>
  <si>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</si>
  <si>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</si>
  <si>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</si>
  <si>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</si>
  <si>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</si>
  <si>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</si>
  <si>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</si>
  <si>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</si>
  <si>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</si>
  <si>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</si>
  <si>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</si>
  <si>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</si>
  <si>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</si>
  <si>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</si>
  <si>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</si>
  <si>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</si>
  <si>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</si>
  <si>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</si>
  <si>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</si>
  <si>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</si>
  <si>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</si>
  <si>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</si>
  <si>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</si>
  <si>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</si>
  <si>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</si>
  <si>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</si>
  <si>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</si>
  <si>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</si>
  <si>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</si>
  <si>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</si>
  <si>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</si>
  <si>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</si>
  <si>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</si>
  <si>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</si>
  <si>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</si>
  <si>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</si>
  <si>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</si>
  <si>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</si>
  <si>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</si>
  <si>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</si>
  <si>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</si>
  <si>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</si>
  <si>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</si>
  <si>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</si>
  <si>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</si>
  <si>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</si>
  <si>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</si>
  <si>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</si>
  <si>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</si>
  <si>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</si>
  <si>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</si>
  <si>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</si>
  <si>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</si>
  <si>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</si>
  <si>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</si>
  <si>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</si>
  <si>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</si>
  <si>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</si>
  <si>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</si>
  <si>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</si>
  <si>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</si>
  <si>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</si>
  <si>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</si>
  <si>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</si>
  <si>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</si>
  <si>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</si>
  <si>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</si>
  <si>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</si>
  <si>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</si>
  <si>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</si>
  <si>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</si>
  <si>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</si>
  <si>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</si>
  <si>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</si>
  <si>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</si>
  <si>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</si>
  <si>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</si>
  <si>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</si>
  <si>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</si>
  <si>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</si>
  <si>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</si>
  <si>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</si>
  <si>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</si>
  <si>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</si>
  <si>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</si>
  <si>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</si>
  <si>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</si>
  <si>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</si>
  <si>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</si>
  <si>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</si>
  <si>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</si>
  <si>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</si>
  <si>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</si>
  <si>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</si>
  <si>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</si>
  <si>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</si>
  <si>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</si>
  <si>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</si>
  <si>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</si>
  <si>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</si>
  <si>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</si>
  <si>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</si>
  <si>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</si>
  <si>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</si>
  <si>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</si>
  <si>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</si>
  <si>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</si>
  <si>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</si>
  <si>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</si>
  <si>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</si>
  <si>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</si>
  <si>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</si>
  <si>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</si>
  <si>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</si>
  <si>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</si>
  <si>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</si>
  <si>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</si>
  <si>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</si>
  <si>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</si>
  <si>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</si>
  <si>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</si>
  <si>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</si>
  <si>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</si>
  <si>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</si>
  <si>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</si>
  <si>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</si>
  <si>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</si>
  <si>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</si>
  <si>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</si>
  <si>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</si>
  <si>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</si>
  <si>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</si>
  <si>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</si>
  <si>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</si>
  <si>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</si>
  <si>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</si>
  <si>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</si>
  <si>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</si>
  <si>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</si>
  <si>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</si>
  <si>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</si>
  <si>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</si>
  <si>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</si>
  <si>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</si>
  <si>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</si>
  <si>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</si>
  <si>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</si>
  <si>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</si>
  <si>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</si>
  <si>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</si>
  <si>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</si>
  <si>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</si>
  <si>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</si>
  <si>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</si>
  <si>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</si>
  <si>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</si>
  <si>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</si>
  <si>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</si>
  <si>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</si>
  <si>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</si>
  <si>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</si>
  <si>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</si>
  <si>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</si>
  <si>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</si>
  <si>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</si>
  <si>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</si>
  <si>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</si>
  <si>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</si>
  <si>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</si>
  <si>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</si>
  <si>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</si>
  <si>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</si>
  <si>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</si>
  <si>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</si>
  <si>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</si>
  <si>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</si>
  <si>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</si>
  <si>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</si>
  <si>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</si>
  <si>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</si>
  <si>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</si>
  <si>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</si>
  <si>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</si>
  <si>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</si>
  <si>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</si>
  <si>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</si>
  <si>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</si>
  <si>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</si>
  <si>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</si>
  <si>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</si>
  <si>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</si>
  <si>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</si>
  <si>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</si>
  <si>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</si>
  <si>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</si>
  <si>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</si>
  <si>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</si>
  <si>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</si>
  <si>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</si>
  <si>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</si>
  <si>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</si>
  <si>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</si>
  <si>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</si>
  <si>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</si>
  <si>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</si>
  <si>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</si>
  <si>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</si>
  <si>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</si>
  <si>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</si>
  <si>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</si>
  <si>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</si>
  <si>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</si>
  <si>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</si>
  <si>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</si>
  <si>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</si>
  <si>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</si>
  <si>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</si>
  <si>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</si>
  <si>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</si>
  <si>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</si>
  <si>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</si>
  <si>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</si>
  <si>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</si>
  <si>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</si>
  <si>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</si>
  <si>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</si>
  <si>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</si>
  <si>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</si>
  <si>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</si>
  <si>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</si>
  <si>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</si>
  <si>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</si>
  <si>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</si>
  <si>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</si>
  <si>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</si>
  <si>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</si>
  <si>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</si>
  <si>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</si>
  <si>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</si>
  <si>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</si>
  <si>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</si>
  <si>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</si>
  <si>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</si>
  <si>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</si>
  <si>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</si>
  <si>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</si>
  <si>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</si>
  <si>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</si>
  <si>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</si>
  <si>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</si>
  <si>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</si>
  <si>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</si>
  <si>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</si>
  <si>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</si>
  <si>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</si>
  <si>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</si>
  <si>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</si>
  <si>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</si>
  <si>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</si>
  <si>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</si>
  <si>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</si>
  <si>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</si>
  <si>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</si>
  <si>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</si>
  <si>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</si>
  <si>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</si>
  <si>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</si>
  <si>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</si>
  <si>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</si>
  <si>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</si>
  <si>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</si>
  <si>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</si>
  <si>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</si>
  <si>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</si>
  <si>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</si>
  <si>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</si>
  <si>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</si>
  <si>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</si>
  <si>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</si>
  <si>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</si>
  <si>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</si>
  <si>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</si>
  <si>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</si>
  <si>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</si>
  <si>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</si>
  <si>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</si>
  <si>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</si>
  <si>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</si>
  <si>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</si>
  <si>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</si>
  <si>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</si>
  <si>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</si>
  <si>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</si>
  <si>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</si>
  <si>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</si>
  <si>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</si>
  <si>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</si>
  <si>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</si>
  <si>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</si>
  <si>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</si>
  <si>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</si>
  <si>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</si>
  <si>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</si>
  <si>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</si>
  <si>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</si>
  <si>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</si>
  <si>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</si>
  <si>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</si>
  <si>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</si>
  <si>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</si>
  <si>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</si>
  <si>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</si>
  <si>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</si>
  <si>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</si>
  <si>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</si>
  <si>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</si>
  <si>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</si>
  <si>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</si>
  <si>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</si>
  <si>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</si>
  <si>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</si>
  <si>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</si>
  <si>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</si>
  <si>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</si>
  <si>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</si>
  <si>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</si>
  <si>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</si>
  <si>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</si>
  <si>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</si>
  <si>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</si>
  <si>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</si>
  <si>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</si>
  <si>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</si>
  <si>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</si>
  <si>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</si>
  <si>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</si>
  <si>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</si>
  <si>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</si>
  <si>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</si>
  <si>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</si>
  <si>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</si>
  <si>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</si>
  <si>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</si>
  <si>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</si>
  <si>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</si>
  <si>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</si>
  <si>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</si>
  <si>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</si>
  <si>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</si>
  <si>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</si>
  <si>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</si>
  <si>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</si>
  <si>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</si>
  <si>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</si>
  <si>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</si>
  <si>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</si>
  <si>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</si>
  <si>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</si>
  <si>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</si>
  <si>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</si>
  <si>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</si>
  <si>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</si>
  <si>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</si>
  <si>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</si>
  <si>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</si>
  <si>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</si>
  <si>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</si>
  <si>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</si>
  <si>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</si>
  <si>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</si>
  <si>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</si>
  <si>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</si>
  <si>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</si>
  <si>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</si>
  <si>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</si>
  <si>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</si>
  <si>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</si>
  <si>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</si>
  <si>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</si>
  <si>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</si>
  <si>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</si>
  <si>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</si>
  <si>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</si>
  <si>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</si>
  <si>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</si>
  <si>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</si>
  <si>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</si>
  <si>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</si>
  <si>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</si>
  <si>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</si>
  <si>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</si>
  <si>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</si>
  <si>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</si>
  <si>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</si>
  <si>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</si>
  <si>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</si>
  <si>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</si>
  <si>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</si>
  <si>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</si>
  <si>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</si>
  <si>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</si>
  <si>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</si>
  <si>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</si>
  <si>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</si>
  <si>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</si>
  <si>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</si>
  <si>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</si>
  <si>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</si>
  <si>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</si>
  <si>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</si>
  <si>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</si>
  <si>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</si>
  <si>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</si>
  <si>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</si>
  <si>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</si>
  <si>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</si>
  <si>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</si>
  <si>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</si>
  <si>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</si>
  <si>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</si>
  <si>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</si>
  <si>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</si>
  <si>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</si>
  <si>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</si>
  <si>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</si>
  <si>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</si>
  <si>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</si>
  <si>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</si>
  <si>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</si>
  <si>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</si>
  <si>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</si>
  <si>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</si>
  <si>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</si>
  <si>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</si>
  <si>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</si>
  <si>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</si>
  <si>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</si>
  <si>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</si>
  <si>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</si>
  <si>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</si>
  <si>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</si>
  <si>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</si>
  <si>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</si>
  <si>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</si>
  <si>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</si>
  <si>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</si>
  <si>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</si>
  <si>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</si>
  <si>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</si>
  <si>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</si>
  <si>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</si>
  <si>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</si>
  <si>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</si>
  <si>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</si>
  <si>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</si>
  <si>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</si>
  <si>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</si>
  <si>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</si>
  <si>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</si>
  <si>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</si>
  <si>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</si>
  <si>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</si>
  <si>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</si>
  <si>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</si>
  <si>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</si>
  <si>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</si>
  <si>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</si>
  <si>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</si>
  <si>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</si>
  <si>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</si>
  <si>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</si>
  <si>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</si>
  <si>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</si>
  <si>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</si>
  <si>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</si>
  <si>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</si>
  <si>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</si>
  <si>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</si>
  <si>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</si>
  <si>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</si>
  <si>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</si>
  <si>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</si>
  <si>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</si>
  <si>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</si>
  <si>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</si>
  <si>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</si>
  <si>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</si>
  <si>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</si>
  <si>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</si>
  <si>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</si>
  <si>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</si>
  <si>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</si>
  <si>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</si>
  <si>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</si>
  <si>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</si>
  <si>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</si>
  <si>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</si>
  <si>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</si>
  <si>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</si>
  <si>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</si>
  <si>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</si>
  <si>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</si>
  <si>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</si>
  <si>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</si>
  <si>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</si>
  <si>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</si>
  <si>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</si>
  <si>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</si>
  <si>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</si>
  <si>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</si>
  <si>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</si>
  <si>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</si>
  <si>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</si>
  <si>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</si>
  <si>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</si>
  <si>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</si>
  <si>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</si>
  <si>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</si>
  <si>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</si>
  <si>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</si>
  <si>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</si>
  <si>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</si>
  <si>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</si>
  <si>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</si>
  <si>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</si>
  <si>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</si>
  <si>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</si>
  <si>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</si>
  <si>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</si>
  <si>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</si>
  <si>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</si>
  <si>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</si>
  <si>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</si>
  <si>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</si>
  <si>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</si>
  <si>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</si>
  <si>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</si>
  <si>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</si>
  <si>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</si>
  <si>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</si>
  <si>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</si>
  <si>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</si>
  <si>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</si>
  <si>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</si>
  <si>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</si>
  <si>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</si>
  <si>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</si>
  <si>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</si>
  <si>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</si>
  <si>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</si>
  <si>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</si>
  <si>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</si>
  <si>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</si>
  <si>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</si>
  <si>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</si>
  <si>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</si>
  <si>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</si>
  <si>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</si>
  <si>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</si>
  <si>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</si>
  <si>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</si>
  <si>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</si>
  <si>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</si>
  <si>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</si>
  <si>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</si>
  <si>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</si>
  <si>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</si>
  <si>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</si>
  <si>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</si>
  <si>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</si>
  <si>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</si>
  <si>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</si>
  <si>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</si>
  <si>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</si>
  <si>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</si>
  <si>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</si>
  <si>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</si>
  <si>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</si>
  <si>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</si>
  <si>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</si>
  <si>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</si>
  <si>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</si>
  <si>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</si>
  <si>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</si>
  <si>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</si>
  <si>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</si>
  <si>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</si>
  <si>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</si>
  <si>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</si>
  <si>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</si>
  <si>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</si>
  <si>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</si>
  <si>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</si>
  <si>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</si>
  <si>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</si>
  <si>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</si>
  <si>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</si>
  <si>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</si>
  <si>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</si>
  <si>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</si>
  <si>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</si>
  <si>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</si>
  <si>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</si>
  <si>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</si>
  <si>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</si>
  <si>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</si>
  <si>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</si>
  <si>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</si>
  <si>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</si>
  <si>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</si>
  <si>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</si>
  <si>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</si>
  <si>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</si>
  <si>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</si>
  <si>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</si>
  <si>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</si>
  <si>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</si>
  <si>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</si>
  <si>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</si>
  <si>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</si>
  <si>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</si>
  <si>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</si>
  <si>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</si>
  <si>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</si>
  <si>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</si>
  <si>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</si>
  <si>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</si>
  <si>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</si>
  <si>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</si>
  <si>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</si>
  <si>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</si>
  <si>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</si>
  <si>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</si>
  <si>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</si>
  <si>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</si>
  <si>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</si>
  <si>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</si>
  <si>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</si>
  <si>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</si>
  <si>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</si>
  <si>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</si>
  <si>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</si>
  <si>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</si>
  <si>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</si>
  <si>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</si>
  <si>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</si>
  <si>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</si>
  <si>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</si>
  <si>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</si>
  <si>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</si>
  <si>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</si>
  <si>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</si>
  <si>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</si>
  <si>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</si>
  <si>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</si>
  <si>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</si>
  <si>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</si>
  <si>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</si>
  <si>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</si>
  <si>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</si>
  <si>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</si>
  <si>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</si>
  <si>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</si>
  <si>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</si>
  <si>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</si>
  <si>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</si>
  <si>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</si>
  <si>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</si>
  <si>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</si>
  <si>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</si>
  <si>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</si>
  <si>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</si>
  <si>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</si>
  <si>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</si>
  <si>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</si>
  <si>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</si>
  <si>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</si>
  <si>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</si>
  <si>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</si>
  <si>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</si>
  <si>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</si>
  <si>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</si>
  <si>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</si>
  <si>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</si>
  <si>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</si>
  <si>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</si>
  <si>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</si>
  <si>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</si>
  <si>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</si>
  <si>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</si>
  <si>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</si>
  <si>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</si>
  <si>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</si>
  <si>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</si>
  <si>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</si>
  <si>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</si>
  <si>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</si>
  <si>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</si>
  <si>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</si>
  <si>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</si>
  <si>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</si>
  <si>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</si>
  <si>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</si>
  <si>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</si>
  <si>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</si>
  <si>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</si>
  <si>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</si>
  <si>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</si>
  <si>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</si>
  <si>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</si>
  <si>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</si>
  <si>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</si>
  <si>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</si>
  <si>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</si>
  <si>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</si>
  <si>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</si>
  <si>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</si>
  <si>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</si>
  <si>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</si>
  <si>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</si>
  <si>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</si>
  <si>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</si>
  <si>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</si>
  <si>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</si>
  <si>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</si>
  <si>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</si>
  <si>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</si>
  <si>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</si>
  <si>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</si>
  <si>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</si>
  <si>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</si>
  <si>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</si>
  <si>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</si>
  <si>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</si>
  <si>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</si>
  <si>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</si>
  <si>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</si>
  <si>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</si>
  <si>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</si>
  <si>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</si>
  <si>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</si>
  <si>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</si>
  <si>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</si>
  <si>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</si>
  <si>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</si>
  <si>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</si>
  <si>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</si>
  <si>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</si>
  <si>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</si>
  <si>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</si>
  <si>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</si>
  <si>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</si>
  <si>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</si>
  <si>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</si>
  <si>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</si>
  <si>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</si>
  <si>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</si>
  <si>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</si>
  <si>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</si>
  <si>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</si>
  <si>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</si>
  <si>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</si>
  <si>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</si>
  <si>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</si>
  <si>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</si>
  <si>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</si>
  <si>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</si>
  <si>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</si>
  <si>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</si>
  <si>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</si>
  <si>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</si>
  <si>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</si>
  <si>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</si>
  <si>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</si>
  <si>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</si>
  <si>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</si>
  <si>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</si>
  <si>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</si>
  <si>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</si>
  <si>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</si>
  <si>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</si>
  <si>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</si>
  <si>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</si>
  <si>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</si>
  <si>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</si>
  <si>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</si>
  <si>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</si>
  <si>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</si>
  <si>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</si>
  <si>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</si>
  <si>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</si>
  <si>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</si>
  <si>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</si>
  <si>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</si>
  <si>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</si>
  <si>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</si>
  <si>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</si>
  <si>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</si>
  <si>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</si>
  <si>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</si>
  <si>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</si>
  <si>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</si>
  <si>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</si>
  <si>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</si>
  <si>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</si>
  <si>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</si>
  <si>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</si>
  <si>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</si>
  <si>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</si>
  <si>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</si>
  <si>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</si>
  <si>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</si>
  <si>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</si>
  <si>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</si>
  <si>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</si>
  <si>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</si>
  <si>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</si>
  <si>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</si>
  <si>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</si>
  <si>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</si>
  <si>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</si>
  <si>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</si>
  <si>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</si>
  <si>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</si>
  <si>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</si>
  <si>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</si>
  <si>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</si>
  <si>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</si>
  <si>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</si>
  <si>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</si>
  <si>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</si>
  <si>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</si>
  <si>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</si>
  <si>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</si>
  <si>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</si>
  <si>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</si>
  <si>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</si>
  <si>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</si>
  <si>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</si>
  <si>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</si>
  <si>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</si>
  <si>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</si>
  <si>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</si>
  <si>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</si>
  <si>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</si>
  <si>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</si>
  <si>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</si>
  <si>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</si>
  <si>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</si>
  <si>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</si>
  <si>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</si>
  <si>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</si>
  <si>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</si>
  <si>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</si>
  <si>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</si>
  <si>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</si>
  <si>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</si>
  <si>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</si>
  <si>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</si>
  <si>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</si>
  <si>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</si>
  <si>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</si>
  <si>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</si>
  <si>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</si>
  <si>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</si>
  <si>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</si>
  <si>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</si>
  <si>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</si>
  <si>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</si>
  <si>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</si>
  <si>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</si>
  <si>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</si>
  <si>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</si>
  <si>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</si>
  <si>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</si>
  <si>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</si>
  <si>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</si>
  <si>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</si>
  <si>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</si>
  <si>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</si>
  <si>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</si>
  <si>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</si>
  <si>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</si>
  <si>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</si>
  <si>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</si>
  <si>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</si>
  <si>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</si>
  <si>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</si>
  <si>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</si>
  <si>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</si>
  <si>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</si>
  <si>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</si>
  <si>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</si>
  <si>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</si>
  <si>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</si>
  <si>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</si>
  <si>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</si>
  <si>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</si>
  <si>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</si>
  <si>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</si>
  <si>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</si>
  <si>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</si>
  <si>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</si>
  <si>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</si>
  <si>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</si>
  <si>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</si>
  <si>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</si>
  <si>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</si>
  <si>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</si>
  <si>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</si>
  <si>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</si>
  <si>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</si>
  <si>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</si>
  <si>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</si>
  <si>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</si>
  <si>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</si>
  <si>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</si>
  <si>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</si>
  <si>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</si>
  <si>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</si>
  <si>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</si>
  <si>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</si>
  <si>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</si>
  <si>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</si>
  <si>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</si>
  <si>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</si>
  <si>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</si>
  <si>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</si>
  <si>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</si>
  <si>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</si>
  <si>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</si>
  <si>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</si>
  <si>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</si>
  <si>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</si>
  <si>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</si>
  <si>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</si>
  <si>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</si>
  <si>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</si>
  <si>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</si>
  <si>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</si>
  <si>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</si>
  <si>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</si>
  <si>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</si>
  <si>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</si>
  <si>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</si>
  <si>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</si>
  <si>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</si>
  <si>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</si>
  <si>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</si>
  <si>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</si>
  <si>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</si>
  <si>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</si>
  <si>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</si>
  <si>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</si>
  <si>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</si>
  <si>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</si>
  <si>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</si>
  <si>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</si>
  <si>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</si>
  <si>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</si>
  <si>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</si>
  <si>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</si>
  <si>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</si>
  <si>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</si>
  <si>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</si>
  <si>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</si>
  <si>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</si>
  <si>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</si>
  <si>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</si>
  <si>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</si>
  <si>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</si>
  <si>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</si>
  <si>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</si>
  <si>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</si>
  <si>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</si>
  <si>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</si>
  <si>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</si>
  <si>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</si>
  <si>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</si>
  <si>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</si>
  <si>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</si>
  <si>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</si>
  <si>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</si>
  <si>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</si>
  <si>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</si>
  <si>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</si>
  <si>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</si>
  <si>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</si>
  <si>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</si>
  <si>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</si>
  <si>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</si>
  <si>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</si>
  <si>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</si>
  <si>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</si>
  <si>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</si>
  <si>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</si>
  <si>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</si>
  <si>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</si>
  <si>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</si>
  <si>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</si>
  <si>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</si>
  <si>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</si>
  <si>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</si>
  <si>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</si>
  <si>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</si>
  <si>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</si>
  <si>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</si>
  <si>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</si>
  <si>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</si>
  <si>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</si>
  <si>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</si>
  <si>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</si>
  <si>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</si>
  <si>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</si>
  <si>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</si>
  <si>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</si>
  <si>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</si>
  <si>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</si>
  <si>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</si>
  <si>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</si>
  <si>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</si>
  <si>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</si>
  <si>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</si>
  <si>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</si>
  <si>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</si>
  <si>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</si>
  <si>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</si>
  <si>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</si>
  <si>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</si>
  <si>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</si>
  <si>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</si>
  <si>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</si>
  <si>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</si>
  <si>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</si>
  <si>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</si>
  <si>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</si>
  <si>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</si>
  <si>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</si>
  <si>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</si>
  <si>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</si>
  <si>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</si>
  <si>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</si>
  <si>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</si>
  <si>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</si>
  <si>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</si>
  <si>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</si>
  <si>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</si>
  <si>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</si>
  <si>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</si>
  <si>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</si>
  <si>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</si>
  <si>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</si>
  <si>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</si>
  <si>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</si>
  <si>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</si>
  <si>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</si>
  <si>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</si>
  <si>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</si>
  <si>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</si>
  <si>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</si>
  <si>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</si>
  <si>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</si>
  <si>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</si>
  <si>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</si>
  <si>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</si>
  <si>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</si>
  <si>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</si>
  <si>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</si>
  <si>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</si>
  <si>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</si>
  <si>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</si>
  <si>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</si>
  <si>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</si>
  <si>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</si>
  <si>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</si>
  <si>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</si>
  <si>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</si>
  <si>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</si>
  <si>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</si>
  <si>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</si>
  <si>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</si>
  <si>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</si>
  <si>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</si>
  <si>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</si>
  <si>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</si>
  <si>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</si>
  <si>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</si>
  <si>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</si>
  <si>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</si>
  <si>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</si>
  <si>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</si>
  <si>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</si>
  <si>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</si>
  <si>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</si>
  <si>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</si>
  <si>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</si>
  <si>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</si>
  <si>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</si>
  <si>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</si>
  <si>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</si>
  <si>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</si>
  <si>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</si>
  <si>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</si>
  <si>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</si>
  <si>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</si>
  <si>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</si>
  <si>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</si>
  <si>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</si>
  <si>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</si>
  <si>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</si>
  <si>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</si>
  <si>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</si>
  <si>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</si>
  <si>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</si>
  <si>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</si>
  <si>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</si>
  <si>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</si>
  <si>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</si>
  <si>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</si>
  <si>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</si>
  <si>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</si>
  <si>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</si>
  <si>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</si>
  <si>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</si>
  <si>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</si>
  <si>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</si>
  <si>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</si>
  <si>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</si>
  <si>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</si>
  <si>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</si>
  <si>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</si>
  <si>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</si>
  <si>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</si>
  <si>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</si>
  <si>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</si>
  <si>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</si>
  <si>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</si>
  <si>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</si>
  <si>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</si>
  <si>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</si>
  <si>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</si>
  <si>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</si>
  <si>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</si>
  <si>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</si>
  <si>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</si>
  <si>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</si>
  <si>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</si>
  <si>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</si>
  <si>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</si>
  <si>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</si>
  <si>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</si>
  <si>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</si>
  <si>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</si>
  <si>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</si>
  <si>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</si>
  <si>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</si>
  <si>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</si>
  <si>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</si>
  <si>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</si>
  <si>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</si>
  <si>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</si>
  <si>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</si>
  <si>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</si>
  <si>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</si>
  <si>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</si>
  <si>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</si>
  <si>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</si>
  <si>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</si>
  <si>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</si>
  <si>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</si>
  <si>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</si>
  <si>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</si>
  <si>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</si>
  <si>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</si>
  <si>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</si>
  <si>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</si>
  <si>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</si>
  <si>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</si>
  <si>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</si>
  <si>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</si>
  <si>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</si>
  <si>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</si>
  <si>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</si>
  <si>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</si>
  <si>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</si>
  <si>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</si>
  <si>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</si>
  <si>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</si>
  <si>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</si>
  <si>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</si>
  <si>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</si>
  <si>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</si>
  <si>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</si>
  <si>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</si>
  <si>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</si>
  <si>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</si>
  <si>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</si>
  <si>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</si>
  <si>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</si>
  <si>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</si>
  <si>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</si>
  <si>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</si>
  <si>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</si>
  <si>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</si>
  <si>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</si>
  <si>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</si>
  <si>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</si>
  <si>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</si>
  <si>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</si>
  <si>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</si>
  <si>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</si>
  <si>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</si>
  <si>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</si>
  <si>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</si>
  <si>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</si>
  <si>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</si>
  <si>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</si>
  <si>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</si>
  <si>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</si>
  <si>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</si>
  <si>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</si>
  <si>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</si>
  <si>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</si>
  <si>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</si>
  <si>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</si>
  <si>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</si>
  <si>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</si>
  <si>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</si>
  <si>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</si>
  <si>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</si>
  <si>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</si>
  <si>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</si>
  <si>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</si>
  <si>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</si>
  <si>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</si>
  <si>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</si>
  <si>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</si>
  <si>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</si>
  <si>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</si>
  <si>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</si>
  <si>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</si>
  <si>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</si>
  <si>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</si>
  <si>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</si>
  <si>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</si>
  <si>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</si>
  <si>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</si>
  <si>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</si>
  <si>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</si>
  <si>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</si>
  <si>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</si>
  <si>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</si>
  <si>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</si>
  <si>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</si>
  <si>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</si>
  <si>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</si>
  <si>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</si>
  <si>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</si>
  <si>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</si>
  <si>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</si>
  <si>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</si>
  <si>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</si>
  <si>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</si>
  <si>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</si>
  <si>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</si>
  <si>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</si>
  <si>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</si>
  <si>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</si>
  <si>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</si>
  <si>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</si>
  <si>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</si>
  <si>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</si>
  <si>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</si>
  <si>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</si>
  <si>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</si>
  <si>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</si>
  <si>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</si>
  <si>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</si>
  <si>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</si>
  <si>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</si>
  <si>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</si>
  <si>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</si>
  <si>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</si>
  <si>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</si>
  <si>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</si>
  <si>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</si>
  <si>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</si>
  <si>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</si>
  <si>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</si>
  <si>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</si>
  <si>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</si>
  <si>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</si>
  <si>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</si>
  <si>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</si>
  <si>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</si>
  <si>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</si>
  <si>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</si>
  <si>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</si>
  <si>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</si>
  <si>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</si>
  <si>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</si>
  <si>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</si>
  <si>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</si>
  <si>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</si>
  <si>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</si>
  <si>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</si>
  <si>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</si>
  <si>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</si>
  <si>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</si>
  <si>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</si>
  <si>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</si>
  <si>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</si>
  <si>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</si>
  <si>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</si>
  <si>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</si>
  <si>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</si>
  <si>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</si>
  <si>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</si>
  <si>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</si>
  <si>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</si>
  <si>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</si>
  <si>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</si>
  <si>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</si>
  <si>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</si>
  <si>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</si>
  <si>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</si>
  <si>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</si>
  <si>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</si>
  <si>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</si>
  <si>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</si>
  <si>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</si>
  <si>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</si>
  <si>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</si>
  <si>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</si>
  <si>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</si>
  <si>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</si>
  <si>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</si>
  <si>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</si>
  <si>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</si>
  <si>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</si>
  <si>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</si>
  <si>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</si>
  <si>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</si>
  <si>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</si>
  <si>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</si>
  <si>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</si>
  <si>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</si>
  <si>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</si>
  <si>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</si>
  <si>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</si>
  <si>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</si>
  <si>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</si>
  <si>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</si>
  <si>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</si>
  <si>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</si>
  <si>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</si>
  <si>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</si>
  <si>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</si>
  <si>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</si>
  <si>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</si>
  <si>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</si>
  <si>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</si>
  <si>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</si>
  <si>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</si>
  <si>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</si>
  <si>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</si>
  <si>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</si>
  <si>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</si>
  <si>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</si>
  <si>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</si>
  <si>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</si>
  <si>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</si>
  <si>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</si>
  <si>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</si>
  <si>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</si>
  <si>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</si>
  <si>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</si>
  <si>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</si>
  <si>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</si>
  <si>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</si>
  <si>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</si>
  <si>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</si>
  <si>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</si>
  <si>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</si>
  <si>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</si>
  <si>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</si>
  <si>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</si>
  <si>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</si>
  <si>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</si>
  <si>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</si>
  <si>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</si>
  <si>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</si>
  <si>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</si>
  <si>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</si>
  <si>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</si>
  <si>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</si>
  <si>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</si>
  <si>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</si>
  <si>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</si>
  <si>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</si>
  <si>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</si>
  <si>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</si>
  <si>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</si>
  <si>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</si>
  <si>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</si>
  <si>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</si>
  <si>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</si>
  <si>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</si>
  <si>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</si>
  <si>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</si>
  <si>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</si>
  <si>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</si>
  <si>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</si>
  <si>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</si>
  <si>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</si>
  <si>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</si>
  <si>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</si>
  <si>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</si>
  <si>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</si>
  <si>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</si>
  <si>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</si>
  <si>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</si>
  <si>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</si>
  <si>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</si>
  <si>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</si>
  <si>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</si>
  <si>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</si>
  <si>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</si>
  <si>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</si>
  <si>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</si>
  <si>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</si>
  <si>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</si>
  <si>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</si>
  <si>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</si>
  <si>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</si>
  <si>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</si>
  <si>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</si>
  <si>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</si>
  <si>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</si>
  <si>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</si>
  <si>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</si>
  <si>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</si>
  <si>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</si>
  <si>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</si>
  <si>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</si>
  <si>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</si>
  <si>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</si>
  <si>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</si>
  <si>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</si>
  <si>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</si>
  <si>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</si>
  <si>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</si>
  <si>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</si>
  <si>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</si>
  <si>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</si>
  <si>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</si>
  <si>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</si>
  <si>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</si>
  <si>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</si>
  <si>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</si>
  <si>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</si>
  <si>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</si>
  <si>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</si>
  <si>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</si>
  <si>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</si>
  <si>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</si>
  <si>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</si>
  <si>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</si>
  <si>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</si>
  <si>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</si>
  <si>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</si>
  <si>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</si>
  <si>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</si>
  <si>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</si>
  <si>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</si>
  <si>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</si>
  <si>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</si>
  <si>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</si>
  <si>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</si>
  <si>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</si>
  <si>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</si>
  <si>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</si>
  <si>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</si>
  <si>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</si>
  <si>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</si>
  <si>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</si>
  <si>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</si>
  <si>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</si>
  <si>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</si>
  <si>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</si>
  <si>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</si>
  <si>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</si>
  <si>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</si>
  <si>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</si>
  <si>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</si>
  <si>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</si>
  <si>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</si>
  <si>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</si>
  <si>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</si>
  <si>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</si>
  <si>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</si>
  <si>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</si>
  <si>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</si>
  <si>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</si>
  <si>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</si>
  <si>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</si>
  <si>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</si>
  <si>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</si>
  <si>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</si>
  <si>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</si>
  <si>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</si>
  <si>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</si>
  <si>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</si>
  <si>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</si>
  <si>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</si>
  <si>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</si>
  <si>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</si>
  <si>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</si>
  <si>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</si>
  <si>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</si>
  <si>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</si>
  <si>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</si>
  <si>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</si>
  <si>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</si>
  <si>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</si>
  <si>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</si>
  <si>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</si>
  <si>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</si>
  <si>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</si>
  <si>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</si>
  <si>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</si>
  <si>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</si>
  <si>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</si>
  <si>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</si>
  <si>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</si>
  <si>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</si>
  <si>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</si>
  <si>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</si>
  <si>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</si>
  <si>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</si>
  <si>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</si>
  <si>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</si>
  <si>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</si>
  <si>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</si>
  <si>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</si>
  <si>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</si>
  <si>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</si>
  <si>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</si>
  <si>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</si>
  <si>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</si>
  <si>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</si>
  <si>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</si>
  <si>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</si>
  <si>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</si>
  <si>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</si>
  <si>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</si>
  <si>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</si>
  <si>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</si>
  <si>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</si>
  <si>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</si>
  <si>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</si>
  <si>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</si>
  <si>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</si>
  <si>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</si>
  <si>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</si>
  <si>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</si>
  <si>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</si>
  <si>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</si>
  <si>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</si>
  <si>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</si>
  <si>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</si>
  <si>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</si>
  <si>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</si>
  <si>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</si>
  <si>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</si>
  <si>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</si>
  <si>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</si>
  <si>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</si>
  <si>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</si>
  <si>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</si>
  <si>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</si>
  <si>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</si>
  <si>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</si>
  <si>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</si>
  <si>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</si>
  <si>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</si>
  <si>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</si>
  <si>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</si>
  <si>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</si>
  <si>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</si>
  <si>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</si>
  <si>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</si>
  <si>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</si>
  <si>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</si>
  <si>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</si>
  <si>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</si>
  <si>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</si>
  <si>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</si>
  <si>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</si>
  <si>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</si>
  <si>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</si>
  <si>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</si>
  <si>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</si>
  <si>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</si>
  <si>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</si>
  <si>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</si>
  <si>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</si>
  <si>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</si>
  <si>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</si>
  <si>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</si>
  <si>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</si>
  <si>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</si>
  <si>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</si>
  <si>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</si>
  <si>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</si>
  <si>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</si>
  <si>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</si>
  <si>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</si>
  <si>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</si>
  <si>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</si>
  <si>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</si>
  <si>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</si>
  <si>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</si>
  <si>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</si>
  <si>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</si>
  <si>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</si>
  <si>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</si>
  <si>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</si>
  <si>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</si>
  <si>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</si>
  <si>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</si>
  <si>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</si>
  <si>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</si>
  <si>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</si>
  <si>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</si>
  <si>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</si>
  <si>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</si>
  <si>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</si>
  <si>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</si>
  <si>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</si>
  <si>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</si>
  <si>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</si>
  <si>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</si>
  <si>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</si>
  <si>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</si>
  <si>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</si>
  <si>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</si>
  <si>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</si>
  <si>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</si>
  <si>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</si>
  <si>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</si>
  <si>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</si>
  <si>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</si>
  <si>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</si>
  <si>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</si>
  <si>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</si>
  <si>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</si>
  <si>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</si>
  <si>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</si>
  <si>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</si>
  <si>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</si>
  <si>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</si>
  <si>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</si>
  <si>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</si>
  <si>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</si>
  <si>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</si>
  <si>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</si>
  <si>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</si>
  <si>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</si>
  <si>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</si>
  <si>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</si>
  <si>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</si>
  <si>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</si>
  <si>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</si>
  <si>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</si>
  <si>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</si>
  <si>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</si>
  <si>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</si>
  <si>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</si>
  <si>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</si>
  <si>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</si>
  <si>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</si>
  <si>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</si>
  <si>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</si>
  <si>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</si>
  <si>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</si>
  <si>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</si>
  <si>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</si>
  <si>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</si>
  <si>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</si>
  <si>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</si>
  <si>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</si>
  <si>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</si>
  <si>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</si>
  <si>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</si>
  <si>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</si>
  <si>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</si>
  <si>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</si>
  <si>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</si>
  <si>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</si>
  <si>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</si>
  <si>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</si>
  <si>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</si>
  <si>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</si>
  <si>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</si>
  <si>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</si>
  <si>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</si>
  <si>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</si>
  <si>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</si>
  <si>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</si>
  <si>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</si>
  <si>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</si>
  <si>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</si>
  <si>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</si>
  <si>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</si>
  <si>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</si>
  <si>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</si>
  <si>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</si>
  <si>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</si>
  <si>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</si>
  <si>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</si>
  <si>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</si>
  <si>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</si>
  <si>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</si>
  <si>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</si>
  <si>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</si>
  <si>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</si>
  <si>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</si>
  <si>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</si>
  <si>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</si>
  <si>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</si>
  <si>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</si>
  <si>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</si>
  <si>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</si>
  <si>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</si>
  <si>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</si>
  <si>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</si>
  <si>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</si>
  <si>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</si>
  <si>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</si>
  <si>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</si>
  <si>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</si>
  <si>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</si>
  <si>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</si>
  <si>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</si>
  <si>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</si>
  <si>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</si>
  <si>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</si>
  <si>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</si>
  <si>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</si>
  <si>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</si>
  <si>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</si>
  <si>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</si>
  <si>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</si>
  <si>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</si>
  <si>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</si>
  <si>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</si>
  <si>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</si>
  <si>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</si>
  <si>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</si>
  <si>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</si>
  <si>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</si>
  <si>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</si>
  <si>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</si>
  <si>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</si>
  <si>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</si>
  <si>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</si>
  <si>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</si>
  <si>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</si>
  <si>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</si>
  <si>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</si>
  <si>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</si>
  <si>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</si>
  <si>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</si>
  <si>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</si>
  <si>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</si>
  <si>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</si>
  <si>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</si>
  <si>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</si>
  <si>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</si>
  <si>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</si>
  <si>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</si>
  <si>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</si>
  <si>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</si>
  <si>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</si>
  <si>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</si>
  <si>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</si>
  <si>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</si>
  <si>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</si>
  <si>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</si>
  <si>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</si>
  <si>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</si>
  <si>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</si>
  <si>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</si>
  <si>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</si>
  <si>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</si>
  <si>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</si>
  <si>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</si>
  <si>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</si>
  <si>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</si>
  <si>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</si>
  <si>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</si>
  <si>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</si>
  <si>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</si>
  <si>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</si>
  <si>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</si>
  <si>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</si>
  <si>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</si>
  <si>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</si>
  <si>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</si>
  <si>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</si>
  <si>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</si>
  <si>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</si>
  <si>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</si>
  <si>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</si>
  <si>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</si>
  <si>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</si>
  <si>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</si>
  <si>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</si>
  <si>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</si>
  <si>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</si>
  <si>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</si>
  <si>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</si>
  <si>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</si>
  <si>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</si>
  <si>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</si>
  <si>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</si>
  <si>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</si>
  <si>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</si>
  <si>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</si>
  <si>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</si>
  <si>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</si>
  <si>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</si>
  <si>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</si>
  <si>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</si>
  <si>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</si>
  <si>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</si>
  <si>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</si>
  <si>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</si>
  <si>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</si>
  <si>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</si>
  <si>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</si>
  <si>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</si>
  <si>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</si>
  <si>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</si>
  <si>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</si>
  <si>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</si>
  <si>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</si>
  <si>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</si>
  <si>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</si>
  <si>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</si>
  <si>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</si>
  <si>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</si>
  <si>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</si>
  <si>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</si>
  <si>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</si>
  <si>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</si>
  <si>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</si>
  <si>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</si>
  <si>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</si>
  <si>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</si>
  <si>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</si>
  <si>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</si>
  <si>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</si>
  <si>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</si>
  <si>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</si>
  <si>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</si>
  <si>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</si>
  <si>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</si>
  <si>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</si>
  <si>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</si>
  <si>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</si>
  <si>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</si>
  <si>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</si>
  <si>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</si>
  <si>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</si>
  <si>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</si>
  <si>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</si>
  <si>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</si>
  <si>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</si>
  <si>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</si>
  <si>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</si>
  <si>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</si>
  <si>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</si>
  <si>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</si>
  <si>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</si>
  <si>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</si>
  <si>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</si>
  <si>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</si>
  <si>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</si>
  <si>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</si>
  <si>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</si>
  <si>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</si>
  <si>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</si>
  <si>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</si>
  <si>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</si>
  <si>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</si>
  <si>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</si>
  <si>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</si>
  <si>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</si>
  <si>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</si>
  <si>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</si>
  <si>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</si>
  <si>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</si>
  <si>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</si>
  <si>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</si>
  <si>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</si>
  <si>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</si>
  <si>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</si>
  <si>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</si>
  <si>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</si>
  <si>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</si>
  <si>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</si>
  <si>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</si>
  <si>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</si>
  <si>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</si>
  <si>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</si>
  <si>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</si>
  <si>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</si>
  <si>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</si>
  <si>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</si>
  <si>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</si>
  <si>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</si>
  <si>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</si>
  <si>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</si>
  <si>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</si>
  <si>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</si>
  <si>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</si>
  <si>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</si>
  <si>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</si>
  <si>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</si>
  <si>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</si>
  <si>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</si>
  <si>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</si>
  <si>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</si>
  <si>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</si>
  <si>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</si>
  <si>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</si>
  <si>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</si>
  <si>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</si>
  <si>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</si>
  <si>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</si>
  <si>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</si>
  <si>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</si>
  <si>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</si>
  <si>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</si>
  <si>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</si>
  <si>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</si>
  <si>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</si>
  <si>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</si>
  <si>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</si>
  <si>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</si>
  <si>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</si>
  <si>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</si>
  <si>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</si>
  <si>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</si>
  <si>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</si>
  <si>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</si>
  <si>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</si>
  <si>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</si>
  <si>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</si>
  <si>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</si>
  <si>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</si>
  <si>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</si>
  <si>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</si>
  <si>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</si>
  <si>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</si>
  <si>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</si>
  <si>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</si>
  <si>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</si>
  <si>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</si>
  <si>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</si>
  <si>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</si>
  <si>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</si>
  <si>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</si>
  <si>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</si>
  <si>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</si>
  <si>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</si>
  <si>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</si>
  <si>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</si>
  <si>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</si>
  <si>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</si>
  <si>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</si>
  <si>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</si>
  <si>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</si>
  <si>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</si>
  <si>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</si>
  <si>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</si>
  <si>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</si>
  <si>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</si>
  <si>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</si>
  <si>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</si>
  <si>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</si>
  <si>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</si>
  <si>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</si>
  <si>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</si>
  <si>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</si>
  <si>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</si>
  <si>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</si>
  <si>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</si>
  <si>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</si>
  <si>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</si>
  <si>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</si>
  <si>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</si>
  <si>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</si>
  <si>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</si>
  <si>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</si>
  <si>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</si>
  <si>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</si>
  <si>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</si>
  <si>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</si>
  <si>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</si>
  <si>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</si>
  <si>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</si>
  <si>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</si>
  <si>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</si>
  <si>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</si>
  <si>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</si>
  <si>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</si>
  <si>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</si>
  <si>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</si>
  <si>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</si>
  <si>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</si>
  <si>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</si>
  <si>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</si>
  <si>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</si>
  <si>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</si>
  <si>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</si>
  <si>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</si>
  <si>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</si>
  <si>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</si>
  <si>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</si>
  <si>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</si>
  <si>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</si>
  <si>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</si>
  <si>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</si>
  <si>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</si>
  <si>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</si>
  <si>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</si>
  <si>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</si>
  <si>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</si>
  <si>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</si>
  <si>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</si>
  <si>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</si>
  <si>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</si>
  <si>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</si>
  <si>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</si>
  <si>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</si>
  <si>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</si>
  <si>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</si>
  <si>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</si>
  <si>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</si>
  <si>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</si>
  <si>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</si>
  <si>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</si>
  <si>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</si>
  <si>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</si>
  <si>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</si>
  <si>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</si>
  <si>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</si>
  <si>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</si>
  <si>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</si>
  <si>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</si>
  <si>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</si>
  <si>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</si>
  <si>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</si>
  <si>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</si>
  <si>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</si>
  <si>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</si>
  <si>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</si>
  <si>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</si>
  <si>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</si>
  <si>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</si>
  <si>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</si>
  <si>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</si>
  <si>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</si>
  <si>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</si>
  <si>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</si>
  <si>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</si>
  <si>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</si>
  <si>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</si>
  <si>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</si>
  <si>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</si>
  <si>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</si>
  <si>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</si>
  <si>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</si>
  <si>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</si>
  <si>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</si>
  <si>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</si>
  <si>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</si>
  <si>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</si>
  <si>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</si>
  <si>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</si>
  <si>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</si>
  <si>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</si>
  <si>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</si>
  <si>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</si>
  <si>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</si>
  <si>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</si>
  <si>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</si>
  <si>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</si>
  <si>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</si>
  <si>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</si>
  <si>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</si>
  <si>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</si>
  <si>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</si>
  <si>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</si>
  <si>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</si>
  <si>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</si>
  <si>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</si>
  <si>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</si>
  <si>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</si>
  <si>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</si>
  <si>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</si>
  <si>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</si>
  <si>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</si>
  <si>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</si>
  <si>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</si>
  <si>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</si>
  <si>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</si>
  <si>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</si>
  <si>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</si>
  <si>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</si>
  <si>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</si>
  <si>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</si>
  <si>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</si>
  <si>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</si>
  <si>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</si>
  <si>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</si>
  <si>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</si>
  <si>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</si>
  <si>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</si>
  <si>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</si>
  <si>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</si>
  <si>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</si>
  <si>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</si>
  <si>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</si>
  <si>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</si>
  <si>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</si>
  <si>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</si>
  <si>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</si>
  <si>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</si>
  <si>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</si>
  <si>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</si>
  <si>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</si>
  <si>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</si>
  <si>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</si>
  <si>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</si>
  <si>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</si>
  <si>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</si>
  <si>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</si>
  <si>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</si>
  <si>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</si>
  <si>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</si>
  <si>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</si>
  <si>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</si>
  <si>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</si>
  <si>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</si>
  <si>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</si>
  <si>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</si>
  <si>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</si>
  <si>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</si>
  <si>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</si>
  <si>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</si>
  <si>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</si>
  <si>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</si>
  <si>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</si>
  <si>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</si>
  <si>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</si>
  <si>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</si>
  <si>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</si>
  <si>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</si>
  <si>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</si>
  <si>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</si>
  <si>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</si>
  <si>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</si>
  <si>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</si>
  <si>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</si>
  <si>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</si>
  <si>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</si>
  <si>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</si>
  <si>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</si>
  <si>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</si>
  <si>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</si>
  <si>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</si>
  <si>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</si>
  <si>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</si>
  <si>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</si>
  <si>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</si>
  <si>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</si>
  <si>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</si>
  <si>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</si>
  <si>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</si>
  <si>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</si>
  <si>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</si>
  <si>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</si>
  <si>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</si>
  <si>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</si>
  <si>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</si>
  <si>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</si>
  <si>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</si>
  <si>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</si>
  <si>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</si>
  <si>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</si>
  <si>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</si>
  <si>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</si>
  <si>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</si>
  <si>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</si>
  <si>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</si>
  <si>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</si>
  <si>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</si>
  <si>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</si>
  <si>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</si>
  <si>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</si>
  <si>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</si>
  <si>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</si>
  <si>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</si>
  <si>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</si>
  <si>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</si>
  <si>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</si>
  <si>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</si>
  <si>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</si>
  <si>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</si>
  <si>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</si>
  <si>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</si>
  <si>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</si>
  <si>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</si>
  <si>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</si>
  <si>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</si>
  <si>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</si>
  <si>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</si>
  <si>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</si>
  <si>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</si>
  <si>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</si>
  <si>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</si>
  <si>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</si>
  <si>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</si>
  <si>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</si>
  <si>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</si>
  <si>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</si>
  <si>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</si>
  <si>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</si>
  <si>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</si>
  <si>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</si>
  <si>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</si>
  <si>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</si>
  <si>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</si>
  <si>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</si>
  <si>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</si>
  <si>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</si>
  <si>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</si>
  <si>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</si>
  <si>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</si>
  <si>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</si>
  <si>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</si>
  <si>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</si>
  <si>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</si>
  <si>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</si>
  <si>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</si>
  <si>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</si>
  <si>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</si>
  <si>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</si>
  <si>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</si>
  <si>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</si>
  <si>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</si>
  <si>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</si>
  <si>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</si>
  <si>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</si>
  <si>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</si>
  <si>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</si>
  <si>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</si>
  <si>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</si>
  <si>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</si>
  <si>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</si>
  <si>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</si>
  <si>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</si>
  <si>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</si>
  <si>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</si>
  <si>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</si>
  <si>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</si>
  <si>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</si>
  <si>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</si>
  <si>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</si>
  <si>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</si>
  <si>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</si>
  <si>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</si>
  <si>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</si>
  <si>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</si>
  <si>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</si>
  <si>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</si>
  <si>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</si>
  <si>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</si>
  <si>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</si>
  <si>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</si>
  <si>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</si>
  <si>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</si>
  <si>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</si>
  <si>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</si>
  <si>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</si>
  <si>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</si>
  <si>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</si>
  <si>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</si>
  <si>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</si>
  <si>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</si>
  <si>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</si>
  <si>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</si>
  <si>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</si>
  <si>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</si>
  <si>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</si>
  <si>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</si>
  <si>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</si>
  <si>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</si>
  <si>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</si>
  <si>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</si>
  <si>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</si>
  <si>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</si>
  <si>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</si>
  <si>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</si>
  <si>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</si>
  <si>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</si>
  <si>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</si>
  <si>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</si>
  <si>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</si>
  <si>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</si>
  <si>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</si>
  <si>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</si>
  <si>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</si>
  <si>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</si>
  <si>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</si>
  <si>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</si>
  <si>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</si>
  <si>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</si>
  <si>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</si>
  <si>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</si>
  <si>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</si>
  <si>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</si>
  <si>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</si>
  <si>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</si>
  <si>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</si>
  <si>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</si>
  <si>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</si>
  <si>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</si>
  <si>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</si>
  <si>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</si>
  <si>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</si>
  <si>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</si>
  <si>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</si>
  <si>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</si>
  <si>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</si>
  <si>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</si>
  <si>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</si>
  <si>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</si>
  <si>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</si>
  <si>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</si>
  <si>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</si>
  <si>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</si>
  <si>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</si>
  <si>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</si>
  <si>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</si>
  <si>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</si>
  <si>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</si>
  <si>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</si>
  <si>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</si>
  <si>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</si>
  <si>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</si>
  <si>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</si>
  <si>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</si>
  <si>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</si>
  <si>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</si>
  <si>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</si>
  <si>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</si>
  <si>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</si>
  <si>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</si>
  <si>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</si>
  <si>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</si>
  <si>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</si>
  <si>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</si>
  <si>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</si>
  <si>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</si>
  <si>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</si>
  <si>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</si>
  <si>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</si>
  <si>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</si>
  <si>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</si>
  <si>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</si>
  <si>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</si>
  <si>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</si>
  <si>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</si>
  <si>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</si>
  <si>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</si>
  <si>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</si>
  <si>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</si>
  <si>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</si>
  <si>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</si>
  <si>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</si>
  <si>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</si>
  <si>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</si>
  <si>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</si>
  <si>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</si>
  <si>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</si>
  <si>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</si>
  <si>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</si>
  <si>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</si>
  <si>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</si>
  <si>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</si>
  <si>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</si>
  <si>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</si>
  <si>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</si>
  <si>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</si>
  <si>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</si>
  <si>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</si>
  <si>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</si>
  <si>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</si>
  <si>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</si>
  <si>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</si>
  <si>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</si>
  <si>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</si>
  <si>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</si>
  <si>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</si>
  <si>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</si>
  <si>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</si>
  <si>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</si>
  <si>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</si>
  <si>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</si>
  <si>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</si>
  <si>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</si>
  <si>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</si>
  <si>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</si>
  <si>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</si>
  <si>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</si>
  <si>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</si>
  <si>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</si>
  <si>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</si>
  <si>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</si>
  <si>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</si>
  <si>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</si>
  <si>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</si>
  <si>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</si>
  <si>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</si>
  <si>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</si>
  <si>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</si>
  <si>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</si>
  <si>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</si>
  <si>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</si>
  <si>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</si>
  <si>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</si>
  <si>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</si>
  <si>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</si>
  <si>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</si>
  <si>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</si>
  <si>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</si>
  <si>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</si>
  <si>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</si>
  <si>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</si>
  <si>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</si>
  <si>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</si>
  <si>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</si>
  <si>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</si>
  <si>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</si>
  <si>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</si>
  <si>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</si>
  <si>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</si>
  <si>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</si>
  <si>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</si>
  <si>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</si>
  <si>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</si>
  <si>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</si>
  <si>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</si>
  <si>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</si>
  <si>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</si>
  <si>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</si>
  <si>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</si>
  <si>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</si>
  <si>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</si>
  <si>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</si>
  <si>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</si>
  <si>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</si>
  <si>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</si>
  <si>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</si>
  <si>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</si>
  <si>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</si>
  <si>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</si>
  <si>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</si>
  <si>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</si>
  <si>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</si>
  <si>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</si>
  <si>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</si>
  <si>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</si>
  <si>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</si>
  <si>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</si>
  <si>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</si>
  <si>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</si>
  <si>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</si>
  <si>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</si>
  <si>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</si>
  <si>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</si>
  <si>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</si>
  <si>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</si>
  <si>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</si>
  <si>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</si>
  <si>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</si>
  <si>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</si>
  <si>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</si>
  <si>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</si>
  <si>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</si>
  <si>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</si>
  <si>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</si>
  <si>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</si>
  <si>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</si>
  <si>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</si>
  <si>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</si>
  <si>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</si>
  <si>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</si>
  <si>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</si>
  <si>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</si>
  <si>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</si>
  <si>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</si>
  <si>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</si>
  <si>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</si>
  <si>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</si>
  <si>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</si>
  <si>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</si>
  <si>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</si>
  <si>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</si>
  <si>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</si>
  <si>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</si>
  <si>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</si>
  <si>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</si>
  <si>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</si>
  <si>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</si>
  <si>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</si>
  <si>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</si>
  <si>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</si>
  <si>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</si>
  <si>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</si>
  <si>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</si>
  <si>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</si>
  <si>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</si>
  <si>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</si>
  <si>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</si>
  <si>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</si>
  <si>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</si>
  <si>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</si>
  <si>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</si>
  <si>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</si>
  <si>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</si>
  <si>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</si>
  <si>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</si>
  <si>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</si>
  <si>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</si>
  <si>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</si>
  <si>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</si>
  <si>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</si>
  <si>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</si>
  <si>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</si>
  <si>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</si>
  <si>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</si>
  <si>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</si>
  <si>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</si>
  <si>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</si>
  <si>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</si>
  <si>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</si>
  <si>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</si>
  <si>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</si>
  <si>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</si>
  <si>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</si>
  <si>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</si>
  <si>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</si>
  <si>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</si>
  <si>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</si>
  <si>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</si>
  <si>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</si>
  <si>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</si>
  <si>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</si>
  <si>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</si>
  <si>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</si>
  <si>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</si>
  <si>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</si>
  <si>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</si>
  <si>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</si>
  <si>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</si>
  <si>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</si>
  <si>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</si>
  <si>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</si>
  <si>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</si>
  <si>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</si>
  <si>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</si>
  <si>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</si>
  <si>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</si>
  <si>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</si>
  <si>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</si>
  <si>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</si>
  <si>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</si>
  <si>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</si>
  <si>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</si>
  <si>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</si>
  <si>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</si>
  <si>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</si>
  <si>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</si>
  <si>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</si>
  <si>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</si>
  <si>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</si>
  <si>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</si>
  <si>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</si>
  <si>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</si>
  <si>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</si>
  <si>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</si>
  <si>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</si>
  <si>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</si>
  <si>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</si>
  <si>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</si>
  <si>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</si>
  <si>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</si>
  <si>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</si>
  <si>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</si>
  <si>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</si>
  <si>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</si>
  <si>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</si>
  <si>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</si>
  <si>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</si>
  <si>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</si>
  <si>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</si>
  <si>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</si>
  <si>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</si>
  <si>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</si>
  <si>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</si>
  <si>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</si>
  <si>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</si>
  <si>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</si>
  <si>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</si>
  <si>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</si>
  <si>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</si>
  <si>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</si>
  <si>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</si>
  <si>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</si>
  <si>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</si>
  <si>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</si>
  <si>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</si>
  <si>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</si>
  <si>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</si>
  <si>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</si>
  <si>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</si>
  <si>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</si>
  <si>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</si>
  <si>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</si>
  <si>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</si>
  <si>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</si>
  <si>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</si>
  <si>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</si>
  <si>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</si>
  <si>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</si>
  <si>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</si>
  <si>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</si>
  <si>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</si>
  <si>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</si>
  <si>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</si>
  <si>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</si>
  <si>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</si>
  <si>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</si>
  <si>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</si>
  <si>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</si>
  <si>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</si>
  <si>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</si>
  <si>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</si>
  <si>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</si>
  <si>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</si>
  <si>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</si>
  <si>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</si>
  <si>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</si>
  <si>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</si>
  <si>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</si>
  <si>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</si>
  <si>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</si>
  <si>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</si>
  <si>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</si>
  <si>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</si>
  <si>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</si>
  <si>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</si>
  <si>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</si>
  <si>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</si>
  <si>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</si>
  <si>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</si>
  <si>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</si>
  <si>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</si>
  <si>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</si>
  <si>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</si>
  <si>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</si>
  <si>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</si>
  <si>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</si>
  <si>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</si>
  <si>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</si>
  <si>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</si>
  <si>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</si>
  <si>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</si>
  <si>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</si>
  <si>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</si>
  <si>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</si>
  <si>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</si>
  <si>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</si>
  <si>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</si>
  <si>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</si>
  <si>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</si>
  <si>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</si>
  <si>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</si>
  <si>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</si>
  <si>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</si>
  <si>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</si>
  <si>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</si>
  <si>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</si>
  <si>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</si>
  <si>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</si>
  <si>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</si>
  <si>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</si>
  <si>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</si>
  <si>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</si>
  <si>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</si>
  <si>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</si>
  <si>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</si>
  <si>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</si>
  <si>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</si>
  <si>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</si>
  <si>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</si>
  <si>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</si>
  <si>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</si>
  <si>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</si>
  <si>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</si>
  <si>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</si>
  <si>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</si>
  <si>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</si>
  <si>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</si>
  <si>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</si>
  <si>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</si>
  <si>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</si>
  <si>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</si>
  <si>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</si>
  <si>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</si>
  <si>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</si>
  <si>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</si>
  <si>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</si>
  <si>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</si>
  <si>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</si>
  <si>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</si>
  <si>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</si>
  <si>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</si>
  <si>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</si>
  <si>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</si>
  <si>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</si>
  <si>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</si>
  <si>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</si>
  <si>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</si>
  <si>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</si>
  <si>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</si>
  <si>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</si>
  <si>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</si>
  <si>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</si>
  <si>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</si>
  <si>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</si>
  <si>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</si>
  <si>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</si>
  <si>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</si>
  <si>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</si>
  <si>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</si>
  <si>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</si>
  <si>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</si>
  <si>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</si>
  <si>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</si>
  <si>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</si>
  <si>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</si>
  <si>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</si>
  <si>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</si>
  <si>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</si>
  <si>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</si>
  <si>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</si>
  <si>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</si>
  <si>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</si>
  <si>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</si>
  <si>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</si>
  <si>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</si>
  <si>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</si>
  <si>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</si>
  <si>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</si>
  <si>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</si>
  <si>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</si>
  <si>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</si>
  <si>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</si>
  <si>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</si>
  <si>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</si>
  <si>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</si>
  <si>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</si>
  <si>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</si>
  <si>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</si>
  <si>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</si>
  <si>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</si>
  <si>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</si>
  <si>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</si>
  <si>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</si>
  <si>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</si>
  <si>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</si>
  <si>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</si>
  <si>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</si>
  <si>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</si>
  <si>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</si>
  <si>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</si>
  <si>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</si>
  <si>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</si>
  <si>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</si>
  <si>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</si>
  <si>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</si>
  <si>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</si>
  <si>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</si>
  <si>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</si>
  <si>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</si>
  <si>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</si>
  <si>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</si>
  <si>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</si>
  <si>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</si>
  <si>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</si>
  <si>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</si>
  <si>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</si>
  <si>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</si>
  <si>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</si>
  <si>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</si>
  <si>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</si>
  <si>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</si>
  <si>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</si>
  <si>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</si>
  <si>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</si>
  <si>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</si>
  <si>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</si>
  <si>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</si>
  <si>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</si>
  <si>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</si>
  <si>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</si>
  <si>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</si>
  <si>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</si>
  <si>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</si>
  <si>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</si>
  <si>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</si>
  <si>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</si>
  <si>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</si>
  <si>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</si>
  <si>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</si>
  <si>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</si>
  <si>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</si>
  <si>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</si>
  <si>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</si>
  <si>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</si>
  <si>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</si>
  <si>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</si>
  <si>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</si>
  <si>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</si>
  <si>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</si>
  <si>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</si>
  <si>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</si>
  <si>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</si>
  <si>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</si>
  <si>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</si>
  <si>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</si>
  <si>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</si>
  <si>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</si>
  <si>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</si>
  <si>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</si>
  <si>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</si>
  <si>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</si>
  <si>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</si>
  <si>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</si>
  <si>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</si>
  <si>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</si>
  <si>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</si>
  <si>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</si>
  <si>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</si>
  <si>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</si>
  <si>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</si>
  <si>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</si>
  <si>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</si>
  <si>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</si>
  <si>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</si>
  <si>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</si>
  <si>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</si>
  <si>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</si>
  <si>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</si>
  <si>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</si>
  <si>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</si>
  <si>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</si>
  <si>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</si>
  <si>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</si>
  <si>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</si>
  <si>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</si>
  <si>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</si>
  <si>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</si>
  <si>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</si>
  <si>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</si>
  <si>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</si>
  <si>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</si>
  <si>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</si>
  <si>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</si>
  <si>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</si>
  <si>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</si>
  <si>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</si>
  <si>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</si>
  <si>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</si>
  <si>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</si>
  <si>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</si>
  <si>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</si>
  <si>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</si>
  <si>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</si>
  <si>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</si>
  <si>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</si>
  <si>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</si>
  <si>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</si>
  <si>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</si>
  <si>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</si>
  <si>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</si>
  <si>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</si>
  <si>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</si>
  <si>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</si>
  <si>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</si>
  <si>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</si>
  <si>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</si>
  <si>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</si>
  <si>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</si>
  <si>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</si>
  <si>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</si>
  <si>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</si>
  <si>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</si>
  <si>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</si>
  <si>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</si>
  <si>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</si>
  <si>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</si>
  <si>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</si>
  <si>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</si>
  <si>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</si>
  <si>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</si>
  <si>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</si>
  <si>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</si>
  <si>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</si>
  <si>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</si>
  <si>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</si>
  <si>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</si>
  <si>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</si>
  <si>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</si>
  <si>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</si>
  <si>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</si>
  <si>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</si>
  <si>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</si>
  <si>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</si>
  <si>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</si>
  <si>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</si>
  <si>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</si>
  <si>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</si>
  <si>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</si>
  <si>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</si>
  <si>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</si>
  <si>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</si>
  <si>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</si>
  <si>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</si>
  <si>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</si>
  <si>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</si>
  <si>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</si>
  <si>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</si>
  <si>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</si>
  <si>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</si>
  <si>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</si>
  <si>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</si>
  <si>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</si>
  <si>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</si>
  <si>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</si>
  <si>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</si>
  <si>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</si>
  <si>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</si>
  <si>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</si>
  <si>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</si>
  <si>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</si>
  <si>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</si>
  <si>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</si>
  <si>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</si>
  <si>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</si>
  <si>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</si>
  <si>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</si>
  <si>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</si>
  <si>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</si>
  <si>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</si>
  <si>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</si>
  <si>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</si>
  <si>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</si>
  <si>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</si>
  <si>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</si>
  <si>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</si>
  <si>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</si>
  <si>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</si>
  <si>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</si>
  <si>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</si>
  <si>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</si>
  <si>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</si>
  <si>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</si>
  <si>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</si>
  <si>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</si>
  <si>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</si>
  <si>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</si>
  <si>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</si>
  <si>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</si>
  <si>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</si>
  <si>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</si>
  <si>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</si>
  <si>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</si>
  <si>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</si>
  <si>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</si>
  <si>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</si>
  <si>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</si>
  <si>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</si>
  <si>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</si>
  <si>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</si>
  <si>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</si>
  <si>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</si>
  <si>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</si>
  <si>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</si>
  <si>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</si>
  <si>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</si>
  <si>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</si>
  <si>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</si>
  <si>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</si>
  <si>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</si>
  <si>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</si>
  <si>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</si>
  <si>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</si>
  <si>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</si>
  <si>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</si>
  <si>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</si>
  <si>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</si>
  <si>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</si>
  <si>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</si>
  <si>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</si>
  <si>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</si>
  <si>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</si>
  <si>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</si>
  <si>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</si>
  <si>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</si>
  <si>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</si>
  <si>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</si>
  <si>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</si>
  <si>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</si>
  <si>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</si>
  <si>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</si>
  <si>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</si>
  <si>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</si>
  <si>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</si>
  <si>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</si>
  <si>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</si>
  <si>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</si>
  <si>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</si>
  <si>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</si>
  <si>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</si>
  <si>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</si>
  <si>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</si>
  <si>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</si>
  <si>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</si>
  <si>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</si>
  <si>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</si>
  <si>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</si>
  <si>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</si>
  <si>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</si>
  <si>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</si>
  <si>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</si>
  <si>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</si>
  <si>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</si>
  <si>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</si>
  <si>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</si>
  <si>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</si>
  <si>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</si>
  <si>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</si>
  <si>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</si>
  <si>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</si>
  <si>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</si>
  <si>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</si>
  <si>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</si>
  <si>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</si>
  <si>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</si>
  <si>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</si>
  <si>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</si>
  <si>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</si>
  <si>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</si>
  <si>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</si>
  <si>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</si>
  <si>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</si>
  <si>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</si>
  <si>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</si>
  <si>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</si>
  <si>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</si>
  <si>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</si>
  <si>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</si>
  <si>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</si>
  <si>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</si>
  <si>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</si>
  <si>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</si>
  <si>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</si>
  <si>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</si>
  <si>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</si>
  <si>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</si>
  <si>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</si>
  <si>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</si>
  <si>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</si>
  <si>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</si>
  <si>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</si>
  <si>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</si>
  <si>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</si>
  <si>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</si>
  <si>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</si>
  <si>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</si>
  <si>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</si>
  <si>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</si>
  <si>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</si>
  <si>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</si>
  <si>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</si>
  <si>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</si>
  <si>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</si>
  <si>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</si>
  <si>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</si>
  <si>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</si>
  <si>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</si>
  <si>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</si>
  <si>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</si>
  <si>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</si>
  <si>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</si>
  <si>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</si>
  <si>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</si>
  <si>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</si>
  <si>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</si>
  <si>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</si>
  <si>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</si>
  <si>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</si>
  <si>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</si>
  <si>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</si>
  <si>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</si>
  <si>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</si>
  <si>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</si>
  <si>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</si>
  <si>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</si>
  <si>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</si>
  <si>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</si>
  <si>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</si>
  <si>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</si>
  <si>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</si>
  <si>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</si>
  <si>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</si>
  <si>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</si>
  <si>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</si>
  <si>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</si>
  <si>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</si>
  <si>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</si>
  <si>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</si>
  <si>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</si>
  <si>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</si>
  <si>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</si>
  <si>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</si>
  <si>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</si>
  <si>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</si>
  <si>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</si>
  <si>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</si>
  <si>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</si>
  <si>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</si>
  <si>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</si>
  <si>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</si>
  <si>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</si>
  <si>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</si>
  <si>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</si>
  <si>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</si>
  <si>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</si>
  <si>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</si>
  <si>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</si>
  <si>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</si>
  <si>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</si>
  <si>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</si>
  <si>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</si>
  <si>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</si>
  <si>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</si>
  <si>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</si>
  <si>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</si>
  <si>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</si>
  <si>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</si>
  <si>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</si>
  <si>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</si>
  <si>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</si>
  <si>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</si>
  <si>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</si>
  <si>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</si>
  <si>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</si>
  <si>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</si>
  <si>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</si>
  <si>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</si>
  <si>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</si>
  <si>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</si>
  <si>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</si>
  <si>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</si>
  <si>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</si>
  <si>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</si>
  <si>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</si>
  <si>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</si>
  <si>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</si>
  <si>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</si>
  <si>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</si>
  <si>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</si>
  <si>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</si>
  <si>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</si>
  <si>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</si>
  <si>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</si>
  <si>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</si>
  <si>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</si>
  <si>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</si>
  <si>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</si>
  <si>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</si>
  <si>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</si>
  <si>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</si>
  <si>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</si>
  <si>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</si>
  <si>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</si>
  <si>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</si>
  <si>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</si>
  <si>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</si>
  <si>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</si>
  <si>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</si>
  <si>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</si>
  <si>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</si>
  <si>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</si>
  <si>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</si>
  <si>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</si>
  <si>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</si>
  <si>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</si>
  <si>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</si>
  <si>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</si>
  <si>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</si>
  <si>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</si>
  <si>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</si>
  <si>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</si>
  <si>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</si>
  <si>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</si>
  <si>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</si>
  <si>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</si>
  <si>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</si>
  <si>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</si>
  <si>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</si>
  <si>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</si>
  <si>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</si>
  <si>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</si>
  <si>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</si>
  <si>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</si>
  <si>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</si>
  <si>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</si>
  <si>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</si>
  <si>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</si>
  <si>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</si>
  <si>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</si>
  <si>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</si>
  <si>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</si>
  <si>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</si>
  <si>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</si>
  <si>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</si>
  <si>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</si>
  <si>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</si>
  <si>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</si>
  <si>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</si>
  <si>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</si>
  <si>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</si>
  <si>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</si>
  <si>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</si>
  <si>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</si>
  <si>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</si>
  <si>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</si>
  <si>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</si>
  <si>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</si>
  <si>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</si>
  <si>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</si>
  <si>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</si>
  <si>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</si>
  <si>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</si>
  <si>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</si>
  <si>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</si>
  <si>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</si>
  <si>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</si>
  <si>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</si>
  <si>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</si>
  <si>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</si>
  <si>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</si>
  <si>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</si>
  <si>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</si>
  <si>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</si>
  <si>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</si>
  <si>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</si>
  <si>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</si>
  <si>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</si>
  <si>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</si>
  <si>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</si>
  <si>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</si>
  <si>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</si>
  <si>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</si>
  <si>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</si>
  <si>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</si>
  <si>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</si>
  <si>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</si>
  <si>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</si>
  <si>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</si>
  <si>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</si>
  <si>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</si>
  <si>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</si>
  <si>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</si>
  <si>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</si>
  <si>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</si>
  <si>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</si>
  <si>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</si>
  <si>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</si>
  <si>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</si>
  <si>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</si>
  <si>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</si>
  <si>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</si>
  <si>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</si>
  <si>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</si>
  <si>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</si>
  <si>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</si>
  <si>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</si>
  <si>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</si>
  <si>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</si>
  <si>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</si>
  <si>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</si>
  <si>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</si>
  <si>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</si>
  <si>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</si>
  <si>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</si>
  <si>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</si>
  <si>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</si>
  <si>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</si>
  <si>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</si>
  <si>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</si>
  <si>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</si>
  <si>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</si>
  <si>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</si>
  <si>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</si>
  <si>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</si>
  <si>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</si>
  <si>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</si>
  <si>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</si>
  <si>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</si>
  <si>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</si>
  <si>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</si>
  <si>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</si>
  <si>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</si>
  <si>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</si>
  <si>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</si>
  <si>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</si>
  <si>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</si>
  <si>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</si>
  <si>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</si>
  <si>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</si>
  <si>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</si>
  <si>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</si>
  <si>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</si>
  <si>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</si>
  <si>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</si>
  <si>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</si>
  <si>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</si>
  <si>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</si>
  <si>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</si>
  <si>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</si>
  <si>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</si>
  <si>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</si>
  <si>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</si>
  <si>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</si>
  <si>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</si>
  <si>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</si>
  <si>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</si>
  <si>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</si>
  <si>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</si>
  <si>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</si>
  <si>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</si>
  <si>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</si>
  <si>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</si>
  <si>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</si>
  <si>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</si>
  <si>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</si>
  <si>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</si>
  <si>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</si>
  <si>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</si>
  <si>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</si>
  <si>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</si>
  <si>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</si>
  <si>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</si>
  <si>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</si>
  <si>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</si>
  <si>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</si>
  <si>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</si>
  <si>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</si>
  <si>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</si>
  <si>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</si>
  <si>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</si>
  <si>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</si>
  <si>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</si>
  <si>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</si>
  <si>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</si>
  <si>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</si>
  <si>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</si>
  <si>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</si>
  <si>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</si>
  <si>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</si>
  <si>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</si>
  <si>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</si>
  <si>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</si>
  <si>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</si>
  <si>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</si>
  <si>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</si>
  <si>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</si>
  <si>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</si>
  <si>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</si>
  <si>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</si>
  <si>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</si>
  <si>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</si>
  <si>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</si>
  <si>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</si>
  <si>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</si>
  <si>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</si>
  <si>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</si>
  <si>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</si>
  <si>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</si>
  <si>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</si>
  <si>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</si>
  <si>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</si>
  <si>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</si>
  <si>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</si>
  <si>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</si>
  <si>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</si>
  <si>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</si>
  <si>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</si>
  <si>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</si>
  <si>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</si>
  <si>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</si>
  <si>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</si>
  <si>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</si>
  <si>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</si>
  <si>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</si>
  <si>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</si>
  <si>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</si>
  <si>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</si>
  <si>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</si>
  <si>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</si>
  <si>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</si>
  <si>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</si>
  <si>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</si>
  <si>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</si>
  <si>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</si>
  <si>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</si>
  <si>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</si>
  <si>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</si>
  <si>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</si>
  <si>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</si>
  <si>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</si>
  <si>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</si>
  <si>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</si>
  <si>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</si>
  <si>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</si>
  <si>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</si>
  <si>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</si>
  <si>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</si>
  <si>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</si>
  <si>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</si>
  <si>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</si>
  <si>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</si>
  <si>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</si>
  <si>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</si>
  <si>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</si>
  <si>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</si>
  <si>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</si>
  <si>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</si>
  <si>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</si>
  <si>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</si>
  <si>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</si>
  <si>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</si>
  <si>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</si>
  <si>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</si>
  <si>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</si>
  <si>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</si>
  <si>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</si>
  <si>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</si>
  <si>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</si>
  <si>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</si>
  <si>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</si>
  <si>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</si>
  <si>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</si>
  <si>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</si>
  <si>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</si>
  <si>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</si>
  <si>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</si>
  <si>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</si>
  <si>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</si>
  <si>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</si>
  <si>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</si>
  <si>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</si>
  <si>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</si>
  <si>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</si>
  <si>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</si>
  <si>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</si>
  <si>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</si>
  <si>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</si>
  <si>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</si>
  <si>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</si>
  <si>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</si>
  <si>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</si>
  <si>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</si>
  <si>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</si>
  <si>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</si>
  <si>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</si>
  <si>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</si>
  <si>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</si>
  <si>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</si>
  <si>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</si>
  <si>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</si>
  <si>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</si>
  <si>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</si>
  <si>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</si>
  <si>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</si>
  <si>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</si>
  <si>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</si>
  <si>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</si>
  <si>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</si>
  <si>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</si>
  <si>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</si>
  <si>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</si>
  <si>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</si>
  <si>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</si>
  <si>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</si>
  <si>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</si>
  <si>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</si>
  <si>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</si>
  <si>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</si>
  <si>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</si>
  <si>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</si>
  <si>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</si>
  <si>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</si>
  <si>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</si>
  <si>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</si>
  <si>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</si>
  <si>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</si>
  <si>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</si>
  <si>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</si>
  <si>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</si>
  <si>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</si>
  <si>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</si>
  <si>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</si>
  <si>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</si>
  <si>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</si>
  <si>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</si>
  <si>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</si>
  <si>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</si>
  <si>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</si>
  <si>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</si>
  <si>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</si>
  <si>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</si>
  <si>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</si>
  <si>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</si>
  <si>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</si>
  <si>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</si>
  <si>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</si>
  <si>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</si>
  <si>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</si>
  <si>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</si>
  <si>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</si>
  <si>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</si>
  <si>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</si>
  <si>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</si>
  <si>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</si>
  <si>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</si>
  <si>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</si>
  <si>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</si>
  <si>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</si>
  <si>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</si>
  <si>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</si>
  <si>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</si>
  <si>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</si>
  <si>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</si>
  <si>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</si>
  <si>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</si>
  <si>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</si>
  <si>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</si>
  <si>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</si>
  <si>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</si>
  <si>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</si>
  <si>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</si>
  <si>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</si>
  <si>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</si>
  <si>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</si>
  <si>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</si>
  <si>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</si>
  <si>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</si>
  <si>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</si>
  <si>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</si>
  <si>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</si>
  <si>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</si>
  <si>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</si>
  <si>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</si>
  <si>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</si>
  <si>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</si>
  <si>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</si>
  <si>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</si>
  <si>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</si>
  <si>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</si>
  <si>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</si>
  <si>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</si>
  <si>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</si>
  <si>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</si>
  <si>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</si>
  <si>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</si>
  <si>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</si>
  <si>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</si>
  <si>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</si>
  <si>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</si>
  <si>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</si>
  <si>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</si>
  <si>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</si>
  <si>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</si>
  <si>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</si>
  <si>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</si>
  <si>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</si>
  <si>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</si>
  <si>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</si>
  <si>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</si>
  <si>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</si>
  <si>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</si>
  <si>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</si>
  <si>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</si>
  <si>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</si>
  <si>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</si>
  <si>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</si>
  <si>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</si>
  <si>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</si>
  <si>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</si>
  <si>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</si>
  <si>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</si>
  <si>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</si>
  <si>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</si>
  <si>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</si>
  <si>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</si>
  <si>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</si>
  <si>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</si>
  <si>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</si>
  <si>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</si>
  <si>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</si>
  <si>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</si>
  <si>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</si>
  <si>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</si>
  <si>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</si>
  <si>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</si>
  <si>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</si>
  <si>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</si>
  <si>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</si>
  <si>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</si>
  <si>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</si>
  <si>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</si>
  <si>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</si>
  <si>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</si>
  <si>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</si>
  <si>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</si>
  <si>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</si>
  <si>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</si>
  <si>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</si>
  <si>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</si>
  <si>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</si>
  <si>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</si>
  <si>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</si>
  <si>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</si>
  <si>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</si>
  <si>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</si>
  <si>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</si>
  <si>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</si>
  <si>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</si>
  <si>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</si>
  <si>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</si>
  <si>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</si>
  <si>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</si>
  <si>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</si>
  <si>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</si>
  <si>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</si>
  <si>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</si>
  <si>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</si>
  <si>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</si>
  <si>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</si>
  <si>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</si>
  <si>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</si>
  <si>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</si>
  <si>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</si>
  <si>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</si>
  <si>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</si>
  <si>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</si>
  <si>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</si>
  <si>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</si>
  <si>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</si>
  <si>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</si>
  <si>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</si>
  <si>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</si>
  <si>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</si>
  <si>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</si>
  <si>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</si>
  <si>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</si>
  <si>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</si>
  <si>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</si>
  <si>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</si>
  <si>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</si>
  <si>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</si>
  <si>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</si>
  <si>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</si>
  <si>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</si>
  <si>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</si>
  <si>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</si>
  <si>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</si>
  <si>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</si>
  <si>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</si>
  <si>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</si>
  <si>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</si>
  <si>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</si>
  <si>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</si>
  <si>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</si>
  <si>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</si>
  <si>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</si>
  <si>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</si>
  <si>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</si>
  <si>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</si>
  <si>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</si>
  <si>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</si>
  <si>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</si>
  <si>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</si>
  <si>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</si>
  <si>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</si>
  <si>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</si>
  <si>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</si>
  <si>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</si>
  <si>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</si>
  <si>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</si>
  <si>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</si>
  <si>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</si>
  <si>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</si>
  <si>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</si>
  <si>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</si>
  <si>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</si>
  <si>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</si>
  <si>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</si>
  <si>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</si>
  <si>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</si>
  <si>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</si>
  <si>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</si>
  <si>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</si>
  <si>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</si>
  <si>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</si>
  <si>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</si>
  <si>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</si>
  <si>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</si>
  <si>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</si>
  <si>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</si>
  <si>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</si>
  <si>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</si>
  <si>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</si>
  <si>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</si>
  <si>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</si>
  <si>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</si>
  <si>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</si>
  <si>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</si>
  <si>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</si>
  <si>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</si>
  <si>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</si>
  <si>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</si>
  <si>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</si>
  <si>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</si>
  <si>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</si>
  <si>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</si>
  <si>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</si>
  <si>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</si>
  <si>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</si>
  <si>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</si>
  <si>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</si>
  <si>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</si>
  <si>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</si>
  <si>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</si>
  <si>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</si>
  <si>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</si>
  <si>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</si>
  <si>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</si>
  <si>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</si>
  <si>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</si>
  <si>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</si>
  <si>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</si>
  <si>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</si>
  <si>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</si>
  <si>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</si>
  <si>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</si>
  <si>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</si>
  <si>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</si>
  <si>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</si>
  <si>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</si>
  <si>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</si>
  <si>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</si>
  <si>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</si>
  <si>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</si>
  <si>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</si>
  <si>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</si>
  <si>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</si>
  <si>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</si>
  <si>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</si>
  <si>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</si>
  <si>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</si>
  <si>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</si>
  <si>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</si>
  <si>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</si>
  <si>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</si>
  <si>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</si>
  <si>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</si>
  <si>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</si>
  <si>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</si>
  <si>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</si>
  <si>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</si>
  <si>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</si>
  <si>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</si>
  <si>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</si>
  <si>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</si>
  <si>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</si>
  <si>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</si>
  <si>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</si>
  <si>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</si>
  <si>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</si>
  <si>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</si>
  <si>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</si>
  <si>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</si>
  <si>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</si>
  <si>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</si>
  <si>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</si>
  <si>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</si>
  <si>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</si>
  <si>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</si>
  <si>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</si>
  <si>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</si>
  <si>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</si>
  <si>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</si>
  <si>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</si>
  <si>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</si>
  <si>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</si>
  <si>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</si>
  <si>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</si>
  <si>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</si>
  <si>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</si>
  <si>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</si>
  <si>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</si>
  <si>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</si>
  <si>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</si>
  <si>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</si>
  <si>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</si>
  <si>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</si>
  <si>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</si>
  <si>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</si>
  <si>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</si>
  <si>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</si>
  <si>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</si>
  <si>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</si>
  <si>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</si>
  <si>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</si>
  <si>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</si>
  <si>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</si>
  <si>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</si>
  <si>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</si>
  <si>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</si>
  <si>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</si>
  <si>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</si>
  <si>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</si>
  <si>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</si>
  <si>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</si>
  <si>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</si>
  <si>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</si>
  <si>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</si>
  <si>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</si>
  <si>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</si>
  <si>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</si>
  <si>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</si>
  <si>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</si>
  <si>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</si>
  <si>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</si>
  <si>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</si>
  <si>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</si>
  <si>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</si>
  <si>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</si>
  <si>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</si>
  <si>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</si>
  <si>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</si>
  <si>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</si>
  <si>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</si>
  <si>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</si>
  <si>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</si>
  <si>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</si>
  <si>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</si>
  <si>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</si>
  <si>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</si>
  <si>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</si>
  <si>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</si>
  <si>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</si>
  <si>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</si>
  <si>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</si>
  <si>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</si>
  <si>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</si>
  <si>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</si>
  <si>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</si>
  <si>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</si>
  <si>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</si>
  <si>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</si>
  <si>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</si>
  <si>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</si>
  <si>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</si>
  <si>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</si>
  <si>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</si>
  <si>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</si>
  <si>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</si>
  <si>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</si>
  <si>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</si>
  <si>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</si>
  <si>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</si>
  <si>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</si>
  <si>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</si>
  <si>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</si>
  <si>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</si>
  <si>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</si>
  <si>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</si>
  <si>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</si>
  <si>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</si>
  <si>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</si>
  <si>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</si>
  <si>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</si>
  <si>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</si>
  <si>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</si>
  <si>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</si>
  <si>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</si>
  <si>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</si>
  <si>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</si>
  <si>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</si>
  <si>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</si>
  <si>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</si>
  <si>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</si>
  <si>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</si>
  <si>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</si>
  <si>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</si>
  <si>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</si>
  <si>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</si>
  <si>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</si>
  <si>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</si>
  <si>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</si>
  <si>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</si>
  <si>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</si>
  <si>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</si>
  <si>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</si>
  <si>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</si>
  <si>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</si>
  <si>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</si>
  <si>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</si>
  <si>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</si>
  <si>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</si>
  <si>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</si>
  <si>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</si>
  <si>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</si>
  <si>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</si>
  <si>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</si>
  <si>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</si>
  <si>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</si>
  <si>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</si>
  <si>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</si>
  <si>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</si>
  <si>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</si>
  <si>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</si>
  <si>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</si>
  <si>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</si>
  <si>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</si>
  <si>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</si>
  <si>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</si>
  <si>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</si>
  <si>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</si>
  <si>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</si>
  <si>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</si>
  <si>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</si>
  <si>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</si>
  <si>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</si>
  <si>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</si>
  <si>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</si>
  <si>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</si>
  <si>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</si>
  <si>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</si>
  <si>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</si>
  <si>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</si>
  <si>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</si>
  <si>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</si>
  <si>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</si>
  <si>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</si>
  <si>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</si>
  <si>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</si>
  <si>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</si>
  <si>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</si>
  <si>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</si>
  <si>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</si>
  <si>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</si>
  <si>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</si>
  <si>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</si>
  <si>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</si>
  <si>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</si>
  <si>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</si>
  <si>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</si>
  <si>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</si>
  <si>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</si>
  <si>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</si>
  <si>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</si>
  <si>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</si>
  <si>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</si>
  <si>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</si>
  <si>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</si>
  <si>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</si>
  <si>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</si>
  <si>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</si>
  <si>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</si>
  <si>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</si>
  <si>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</si>
  <si>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</si>
  <si>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</si>
  <si>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</si>
  <si>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</si>
  <si>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</si>
  <si>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</si>
  <si>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</si>
  <si>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</si>
  <si>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</si>
  <si>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</si>
  <si>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</si>
  <si>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</si>
  <si>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</si>
  <si>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</si>
  <si>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</si>
  <si>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</si>
  <si>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</si>
  <si>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</si>
  <si>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</si>
  <si>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</si>
  <si>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</si>
  <si>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</si>
  <si>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</si>
  <si>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</si>
  <si>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</si>
  <si>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</si>
  <si>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</si>
  <si>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</si>
  <si>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</si>
  <si>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</si>
  <si>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</si>
  <si>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</si>
  <si>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</si>
  <si>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</si>
  <si>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</si>
  <si>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</si>
  <si>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</si>
  <si>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</si>
  <si>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</si>
  <si>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</si>
  <si>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</si>
  <si>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</si>
  <si>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</si>
  <si>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</si>
  <si>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</si>
  <si>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</si>
  <si>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</si>
  <si>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</si>
  <si>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</si>
  <si>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</si>
  <si>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</si>
  <si>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</si>
  <si>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</si>
  <si>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</si>
  <si>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</si>
  <si>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</si>
  <si>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</si>
  <si>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</si>
  <si>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</si>
  <si>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</si>
  <si>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</si>
  <si>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</si>
  <si>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</si>
  <si>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</si>
  <si>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</si>
  <si>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</si>
  <si>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</si>
  <si>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</si>
  <si>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</si>
  <si>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</si>
  <si>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</si>
  <si>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</si>
  <si>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</si>
  <si>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</si>
  <si>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</si>
  <si>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</si>
  <si>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</si>
  <si>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</si>
  <si>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</si>
  <si>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</si>
  <si>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</si>
  <si>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</si>
  <si>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</si>
  <si>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</si>
  <si>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</si>
  <si>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</si>
  <si>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</si>
  <si>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</si>
  <si>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</si>
  <si>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</si>
  <si>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</si>
  <si>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</si>
  <si>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</si>
  <si>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</si>
  <si>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</si>
  <si>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</si>
  <si>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</si>
  <si>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</si>
  <si>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</si>
  <si>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</si>
  <si>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</si>
  <si>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</si>
  <si>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</si>
  <si>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</si>
  <si>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</si>
  <si>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</si>
  <si>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</si>
  <si>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</si>
  <si>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</si>
  <si>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</si>
  <si>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</si>
  <si>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</si>
  <si>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</si>
  <si>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</si>
  <si>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</si>
  <si>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</si>
  <si>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</si>
  <si>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</si>
  <si>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</si>
  <si>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</si>
  <si>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</si>
  <si>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</si>
  <si>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</si>
  <si>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</si>
  <si>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</si>
  <si>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</si>
  <si>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</si>
  <si>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</si>
  <si>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</si>
  <si>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</si>
  <si>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</si>
  <si>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</si>
  <si>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</si>
  <si>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</si>
  <si>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</si>
  <si>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</si>
  <si>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</si>
  <si>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</si>
  <si>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</si>
  <si>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</si>
  <si>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</si>
  <si>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</si>
  <si>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</si>
  <si>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</si>
  <si>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</si>
  <si>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</si>
  <si>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</si>
  <si>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</si>
  <si>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</si>
  <si>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</si>
  <si>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</si>
  <si>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</si>
  <si>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</si>
  <si>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</si>
  <si>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</si>
  <si>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</si>
  <si>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</si>
  <si>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</si>
  <si>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</si>
  <si>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</si>
  <si>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</si>
  <si>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</si>
  <si>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</si>
  <si>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</si>
  <si>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</si>
  <si>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</si>
  <si>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</si>
  <si>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</si>
  <si>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</si>
  <si>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</si>
  <si>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</si>
  <si>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</si>
  <si>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</si>
  <si>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</si>
  <si>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</si>
  <si>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</si>
  <si>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</si>
  <si>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</si>
  <si>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</si>
  <si>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</si>
  <si>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</si>
  <si>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</si>
  <si>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</si>
  <si>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</si>
  <si>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</si>
  <si>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</si>
  <si>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</si>
  <si>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</si>
  <si>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</si>
  <si>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</si>
  <si>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</si>
  <si>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</si>
  <si>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</si>
  <si>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</si>
  <si>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</si>
  <si>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</si>
  <si>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</si>
  <si>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</si>
  <si>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</si>
  <si>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</si>
  <si>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</si>
  <si>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</si>
  <si>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</si>
  <si>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</si>
  <si>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</si>
  <si>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</si>
  <si>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</si>
  <si>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</si>
  <si>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</si>
  <si>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</si>
  <si>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</si>
  <si>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</si>
  <si>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</si>
  <si>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</si>
  <si>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</si>
  <si>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</si>
  <si>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</si>
  <si>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</si>
  <si>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</si>
  <si>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</si>
  <si>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</si>
  <si>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</si>
  <si>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</si>
  <si>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</si>
  <si>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</si>
  <si>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</si>
  <si>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</si>
  <si>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</si>
  <si>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</si>
  <si>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</si>
  <si>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</si>
  <si>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</si>
  <si>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</si>
  <si>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</si>
  <si>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</si>
  <si>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</si>
  <si>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</si>
  <si>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</si>
  <si>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</si>
  <si>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</si>
  <si>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</si>
  <si>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</si>
  <si>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</si>
  <si>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</si>
  <si>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</si>
  <si>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</si>
  <si>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</si>
  <si>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</si>
  <si>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</si>
  <si>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</si>
  <si>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</si>
  <si>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</si>
  <si>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</si>
  <si>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</si>
  <si>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</si>
  <si>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</si>
  <si>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</si>
  <si>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</si>
  <si>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</si>
  <si>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</si>
  <si>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</si>
  <si>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</si>
  <si>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</si>
  <si>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</si>
  <si>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</si>
  <si>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</si>
  <si>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</si>
  <si>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</si>
  <si>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</si>
  <si>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</si>
  <si>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</si>
  <si>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</si>
  <si>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</si>
  <si>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</si>
  <si>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</si>
  <si>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</si>
  <si>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</si>
  <si>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</si>
  <si>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</si>
  <si>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</si>
  <si>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</si>
  <si>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</si>
  <si>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</si>
  <si>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</si>
  <si>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</si>
  <si>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</si>
  <si>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</si>
  <si>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</si>
  <si>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</si>
  <si>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</si>
  <si>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</si>
  <si>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</si>
  <si>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</si>
  <si>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</si>
  <si>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</si>
  <si>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</si>
  <si>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</si>
  <si>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</si>
  <si>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</si>
  <si>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</si>
  <si>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</si>
  <si>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</si>
  <si>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</si>
  <si>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</si>
  <si>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</si>
  <si>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</si>
  <si>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</si>
  <si>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</si>
  <si>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</si>
  <si>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</si>
  <si>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</si>
  <si>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</si>
  <si>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</si>
  <si>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</si>
  <si>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</si>
  <si>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</si>
  <si>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</si>
  <si>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</si>
  <si>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</si>
  <si>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</si>
  <si>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</si>
  <si>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</si>
  <si>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</si>
  <si>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</si>
  <si>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</si>
  <si>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</si>
  <si>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</si>
  <si>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</si>
  <si>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</si>
  <si>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</si>
  <si>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</si>
  <si>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</si>
  <si>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</si>
  <si>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</si>
  <si>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</si>
  <si>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</si>
  <si>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</si>
  <si>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</si>
  <si>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</si>
  <si>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</si>
  <si>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</si>
  <si>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</si>
  <si>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</si>
  <si>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</si>
  <si>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</si>
  <si>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</si>
  <si>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</si>
  <si>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</si>
  <si>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</si>
  <si>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</si>
  <si>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</si>
  <si>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</si>
  <si>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</si>
  <si>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</si>
  <si>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</si>
  <si>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</si>
  <si>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</si>
  <si>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</si>
  <si>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</si>
  <si>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</si>
  <si>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</si>
  <si>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</si>
  <si>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</si>
  <si>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</si>
  <si>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</si>
  <si>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</si>
  <si>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</si>
  <si>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</si>
  <si>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</si>
  <si>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</si>
  <si>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</si>
  <si>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</si>
  <si>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</si>
  <si>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</si>
  <si>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</si>
  <si>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</si>
  <si>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</si>
  <si>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</si>
  <si>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</si>
  <si>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</si>
  <si>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</si>
  <si>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</si>
  <si>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</si>
  <si>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</si>
  <si>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</si>
  <si>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</si>
  <si>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</si>
  <si>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</si>
  <si>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</si>
  <si>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</si>
  <si>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</si>
  <si>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</si>
  <si>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</si>
  <si>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</si>
  <si>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</si>
  <si>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</si>
  <si>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</si>
  <si>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</si>
  <si>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</si>
  <si>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</si>
  <si>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</si>
  <si>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</si>
  <si>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</si>
  <si>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</si>
  <si>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</si>
  <si>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</si>
  <si>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</si>
  <si>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</si>
  <si>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</si>
  <si>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</si>
  <si>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</si>
  <si>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</si>
  <si>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</si>
  <si>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</si>
  <si>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</si>
  <si>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</si>
  <si>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</si>
  <si>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</si>
  <si>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</si>
  <si>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</si>
  <si>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</si>
  <si>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</si>
  <si>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</si>
  <si>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</si>
  <si>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</si>
  <si>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</si>
  <si>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</si>
  <si>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</si>
  <si>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</si>
  <si>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</si>
  <si>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</si>
  <si>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</si>
  <si>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</si>
  <si>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</si>
  <si>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</si>
  <si>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</si>
  <si>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</si>
  <si>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</si>
  <si>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</si>
  <si>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</si>
  <si>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</si>
  <si>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</si>
  <si>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</si>
  <si>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</si>
  <si>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</si>
  <si>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</si>
  <si>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</si>
  <si>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</si>
  <si>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</si>
  <si>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</si>
  <si>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</si>
  <si>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</si>
  <si>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</si>
  <si>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</si>
  <si>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</si>
  <si>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</si>
  <si>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</si>
  <si>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</si>
  <si>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</si>
  <si>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</si>
  <si>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</si>
  <si>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</si>
  <si>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</si>
  <si>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</si>
  <si>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</si>
  <si>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</si>
  <si>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</si>
  <si>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</si>
  <si>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</si>
  <si>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</si>
  <si>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</si>
  <si>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</si>
  <si>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</si>
  <si>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</si>
  <si>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</si>
  <si>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</si>
  <si>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</si>
  <si>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</si>
  <si>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</si>
  <si>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</si>
  <si>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</si>
  <si>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</si>
  <si>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</si>
  <si>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</si>
  <si>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</si>
  <si>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</si>
  <si>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</si>
  <si>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</si>
  <si>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</si>
  <si>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</si>
  <si>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</si>
  <si>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</si>
  <si>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</si>
  <si>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</si>
  <si>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</si>
  <si>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</si>
  <si>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</si>
  <si>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</si>
  <si>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</si>
  <si>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</si>
  <si>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</si>
  <si>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</si>
  <si>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</si>
  <si>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</si>
  <si>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</si>
  <si>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</si>
  <si>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</si>
  <si>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</si>
  <si>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</si>
  <si>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</si>
  <si>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</si>
  <si>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</si>
  <si>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</si>
  <si>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</si>
  <si>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</si>
  <si>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</si>
  <si>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</si>
  <si>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</si>
  <si>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</si>
  <si>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</si>
  <si>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</si>
  <si>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</si>
  <si>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</si>
  <si>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</si>
  <si>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</si>
  <si>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</si>
  <si>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</si>
  <si>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</si>
  <si>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</si>
  <si>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</si>
  <si>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</si>
  <si>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</si>
  <si>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</si>
  <si>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</si>
  <si>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</si>
  <si>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</si>
  <si>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</si>
  <si>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</si>
  <si>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</si>
  <si>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</si>
  <si>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</si>
  <si>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</si>
  <si>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</si>
  <si>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</si>
  <si>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</si>
  <si>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</si>
  <si>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</si>
  <si>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</si>
  <si>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</si>
  <si>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</si>
  <si>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</si>
  <si>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</si>
  <si>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</si>
  <si>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</si>
  <si>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</si>
  <si>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</si>
  <si>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</si>
  <si>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</si>
  <si>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</si>
  <si>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</si>
  <si>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</si>
  <si>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</si>
  <si>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</si>
  <si>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</si>
  <si>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</si>
  <si>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</si>
  <si>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</si>
  <si>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</si>
  <si>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</si>
  <si>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</si>
  <si>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</si>
  <si>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</si>
  <si>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</si>
  <si>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</si>
  <si>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</si>
  <si>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</si>
  <si>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</si>
  <si>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</si>
  <si>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</si>
  <si>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</si>
  <si>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</si>
  <si>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</si>
  <si>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</si>
  <si>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</si>
  <si>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</si>
  <si>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</si>
  <si>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</si>
  <si>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</si>
  <si>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</si>
  <si>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</si>
  <si>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</si>
  <si>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</si>
  <si>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</si>
  <si>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</si>
  <si>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</si>
  <si>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</si>
  <si>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</si>
  <si>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</si>
  <si>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</si>
  <si>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</si>
  <si>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</si>
  <si>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</si>
  <si>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</si>
  <si>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</si>
  <si>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</si>
  <si>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</si>
  <si>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</si>
  <si>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</si>
  <si>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</si>
  <si>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</si>
  <si>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</si>
  <si>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</si>
  <si>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</si>
  <si>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</si>
  <si>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</si>
  <si>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</si>
  <si>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</si>
  <si>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</si>
  <si>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</si>
  <si>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</si>
  <si>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</si>
  <si>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</si>
  <si>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</si>
  <si>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</si>
  <si>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</si>
  <si>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</si>
  <si>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</si>
  <si>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</si>
  <si>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</si>
  <si>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</si>
  <si>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</si>
  <si>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</si>
  <si>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</si>
  <si>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</si>
  <si>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</si>
  <si>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</si>
  <si>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</si>
  <si>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</si>
  <si>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</si>
  <si>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</si>
  <si>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</si>
  <si>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</si>
  <si>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</si>
  <si>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</si>
  <si>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</si>
  <si>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</si>
  <si>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</si>
  <si>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</si>
  <si>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</si>
  <si>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</si>
  <si>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</si>
  <si>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</si>
  <si>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</si>
  <si>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</si>
  <si>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</si>
  <si>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</si>
  <si>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</si>
  <si>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</si>
  <si>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</si>
  <si>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</si>
  <si>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</si>
  <si>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</si>
  <si>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</si>
  <si>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</si>
  <si>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</si>
  <si>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</si>
  <si>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</si>
  <si>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</si>
  <si>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</si>
  <si>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</si>
  <si>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</si>
  <si>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</si>
  <si>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</si>
  <si>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</si>
  <si>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</si>
  <si>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</si>
  <si>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</si>
  <si>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</si>
  <si>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</si>
  <si>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</si>
  <si>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</si>
  <si>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</si>
  <si>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</si>
  <si>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</si>
  <si>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</si>
  <si>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</si>
  <si>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</si>
  <si>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</si>
  <si>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</si>
  <si>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</si>
  <si>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</si>
  <si>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</si>
  <si>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</si>
  <si>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</si>
  <si>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</si>
  <si>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</si>
  <si>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</si>
  <si>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</si>
  <si>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</si>
  <si>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</si>
  <si>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</si>
  <si>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</si>
  <si>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</si>
  <si>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</si>
  <si>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</si>
  <si>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</si>
  <si>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</si>
  <si>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</si>
  <si>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</si>
  <si>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</si>
  <si>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</si>
  <si>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</si>
  <si>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</si>
  <si>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</si>
  <si>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</si>
  <si>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</si>
  <si>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</si>
  <si>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</si>
  <si>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</si>
  <si>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</si>
  <si>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</si>
  <si>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</si>
  <si>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</si>
  <si>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</si>
  <si>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</si>
  <si>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</si>
  <si>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</si>
  <si>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</si>
  <si>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</si>
  <si>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</si>
  <si>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</si>
  <si>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</si>
  <si>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</si>
  <si>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</si>
  <si>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</si>
  <si>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</si>
  <si>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</si>
  <si>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</si>
  <si>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</si>
  <si>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</si>
  <si>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</si>
  <si>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</si>
  <si>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</si>
  <si>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</si>
  <si>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</si>
  <si>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</si>
  <si>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</si>
  <si>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</si>
  <si>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</si>
  <si>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</si>
  <si>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</si>
  <si>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</si>
  <si>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</si>
  <si>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</si>
  <si>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</si>
  <si>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</si>
  <si>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</si>
  <si>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</si>
  <si>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</si>
  <si>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</si>
  <si>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</si>
  <si>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</si>
  <si>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</si>
  <si>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</si>
  <si>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</si>
  <si>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</si>
  <si>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</si>
  <si>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</si>
  <si>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</si>
  <si>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</si>
  <si>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</si>
  <si>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</si>
  <si>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</si>
  <si>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</si>
  <si>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</si>
  <si>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</si>
  <si>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</si>
  <si>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</si>
  <si>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</si>
  <si>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</si>
  <si>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</si>
  <si>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</si>
  <si>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</si>
  <si>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</si>
  <si>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</si>
  <si>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</si>
  <si>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</si>
  <si>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</si>
  <si>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</si>
  <si>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</si>
  <si>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</si>
  <si>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</si>
  <si>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</si>
  <si>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</si>
  <si>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</si>
  <si>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</si>
  <si>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</si>
  <si>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</si>
  <si>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</si>
  <si>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</si>
  <si>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</si>
  <si>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</si>
  <si>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</si>
  <si>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</si>
  <si>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</si>
  <si>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</si>
  <si>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</si>
  <si>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</si>
  <si>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</si>
  <si>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</si>
  <si>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</si>
  <si>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</si>
  <si>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</si>
  <si>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</si>
  <si>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</si>
  <si>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</si>
  <si>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</si>
  <si>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</si>
  <si>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</si>
  <si>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</si>
  <si>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</si>
  <si>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</si>
  <si>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</si>
  <si>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</si>
  <si>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</si>
  <si>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</si>
  <si>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</si>
  <si>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</si>
  <si>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</si>
  <si>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</si>
  <si>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</si>
  <si>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</si>
  <si>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</si>
  <si>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</si>
  <si>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</si>
  <si>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</si>
  <si>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</si>
  <si>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</si>
  <si>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</si>
  <si>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</si>
  <si>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</si>
  <si>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</si>
  <si>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</si>
  <si>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</si>
  <si>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</si>
  <si>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</si>
  <si>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</si>
  <si>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</si>
  <si>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</si>
  <si>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</si>
  <si>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</si>
  <si>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</si>
  <si>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</si>
  <si>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</si>
  <si>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</si>
  <si>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</si>
  <si>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</si>
  <si>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</si>
  <si>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</si>
  <si>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</si>
  <si>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</si>
  <si>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</si>
  <si>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</si>
  <si>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</si>
  <si>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</si>
  <si>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</si>
  <si>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</si>
  <si>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</si>
  <si>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</si>
  <si>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</si>
  <si>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</si>
  <si>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</si>
  <si>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</si>
  <si>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</si>
  <si>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</si>
  <si>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</si>
  <si>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</si>
  <si>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</si>
  <si>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</si>
  <si>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</si>
  <si>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</si>
  <si>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</si>
  <si>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</si>
  <si>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</si>
  <si>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</si>
  <si>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</si>
  <si>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</si>
  <si>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</si>
  <si>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</si>
  <si>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</si>
  <si>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</si>
  <si>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</si>
  <si>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</si>
  <si>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</si>
  <si>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</si>
  <si>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</si>
  <si>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</si>
  <si>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</si>
  <si>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</si>
  <si>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</si>
  <si>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</si>
  <si>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</si>
  <si>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</si>
  <si>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</si>
  <si>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</si>
  <si>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</si>
  <si>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</si>
  <si>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</si>
  <si>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</si>
  <si>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</si>
  <si>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</si>
  <si>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</si>
  <si>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</si>
  <si>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</si>
  <si>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</si>
  <si>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</si>
  <si>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</si>
  <si>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</si>
  <si>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</si>
  <si>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</si>
  <si>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</si>
  <si>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</si>
  <si>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</si>
  <si>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</si>
  <si>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</si>
  <si>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</si>
  <si>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</si>
  <si>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</si>
  <si>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</si>
  <si>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</si>
  <si>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</si>
  <si>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</si>
  <si>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</si>
  <si>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</si>
  <si>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</si>
  <si>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</si>
  <si>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</si>
  <si>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</si>
  <si>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</si>
  <si>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</si>
  <si>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</si>
  <si>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</si>
  <si>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</si>
  <si>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</si>
  <si>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</si>
  <si>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</si>
  <si>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</si>
  <si>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</si>
  <si>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</si>
  <si>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</si>
  <si>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</si>
  <si>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</si>
  <si>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</si>
  <si>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</si>
  <si>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</si>
  <si>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</si>
  <si>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</si>
  <si>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</si>
  <si>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</si>
  <si>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</si>
  <si>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</si>
  <si>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</si>
  <si>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</si>
  <si>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</si>
  <si>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</si>
  <si>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</si>
  <si>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</si>
  <si>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</si>
  <si>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</si>
  <si>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</si>
  <si>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</si>
  <si>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</si>
  <si>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</si>
  <si>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</si>
  <si>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</si>
  <si>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</si>
  <si>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</si>
  <si>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</si>
  <si>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</si>
  <si>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</si>
  <si>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</si>
  <si>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</si>
  <si>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</si>
  <si>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</si>
  <si>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</si>
  <si>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</si>
  <si>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</si>
  <si>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</si>
  <si>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</si>
  <si>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</si>
  <si>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</si>
  <si>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</si>
  <si>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</si>
  <si>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</si>
  <si>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</si>
  <si>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</si>
  <si>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</si>
  <si>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</si>
  <si>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</si>
  <si>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</si>
  <si>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</si>
  <si>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</si>
  <si>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</si>
  <si>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</si>
  <si>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</si>
  <si>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</si>
  <si>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</si>
  <si>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</si>
  <si>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</si>
  <si>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</si>
  <si>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</si>
  <si>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</si>
  <si>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</si>
  <si>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</si>
  <si>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</si>
  <si>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</si>
  <si>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</si>
  <si>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</si>
  <si>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</si>
  <si>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</si>
  <si>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</si>
  <si>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</si>
  <si>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</si>
  <si>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</si>
  <si>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</si>
  <si>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</si>
  <si>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</si>
  <si>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</si>
  <si>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</si>
  <si>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</si>
  <si>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</si>
  <si>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</si>
  <si>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</si>
  <si>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</si>
  <si>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</si>
  <si>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</si>
  <si>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</si>
  <si>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</si>
  <si>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</si>
  <si>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</si>
  <si>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</si>
  <si>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</si>
  <si>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</si>
  <si>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</si>
  <si>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</si>
  <si>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</si>
  <si>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</si>
  <si>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</si>
  <si>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</si>
  <si>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</si>
  <si>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</si>
  <si>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</si>
  <si>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</si>
  <si>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</si>
  <si>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</si>
  <si>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</si>
  <si>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</si>
  <si>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</si>
  <si>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</si>
  <si>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</si>
  <si>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</si>
  <si>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</si>
  <si>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</si>
  <si>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</si>
  <si>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</si>
  <si>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</si>
  <si>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</si>
  <si>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</si>
  <si>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</si>
  <si>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</si>
  <si>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</si>
  <si>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</si>
  <si>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</si>
  <si>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</si>
  <si>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</si>
  <si>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</si>
  <si>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</si>
  <si>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</si>
  <si>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</si>
  <si>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</si>
  <si>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</si>
  <si>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</si>
  <si>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</si>
  <si>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</si>
  <si>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</si>
  <si>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</si>
  <si>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</si>
  <si>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</si>
  <si>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</si>
  <si>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</si>
  <si>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</si>
  <si>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</si>
  <si>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</si>
  <si>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</si>
  <si>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</si>
  <si>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</si>
  <si>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</si>
  <si>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</si>
  <si>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</si>
  <si>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</si>
  <si>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</si>
  <si>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</si>
  <si>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</si>
  <si>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</si>
  <si>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</si>
  <si>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</si>
  <si>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</si>
  <si>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</si>
  <si>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</si>
  <si>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</si>
  <si>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</si>
  <si>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</si>
  <si>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</si>
  <si>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</si>
  <si>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</si>
  <si>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</si>
  <si>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</si>
  <si>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</si>
  <si>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</si>
  <si>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</si>
  <si>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</si>
  <si>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</si>
  <si>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</si>
  <si>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</si>
  <si>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</si>
  <si>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</si>
  <si>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</si>
  <si>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</si>
  <si>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</si>
  <si>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</si>
  <si>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</si>
  <si>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</si>
  <si>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</si>
  <si>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</si>
  <si>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</si>
  <si>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</si>
  <si>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</si>
  <si>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</si>
  <si>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</si>
  <si>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</si>
  <si>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</si>
  <si>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</si>
  <si>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</si>
  <si>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</si>
  <si>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</si>
  <si>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</si>
  <si>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</si>
  <si>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</si>
  <si>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</si>
  <si>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</si>
  <si>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</si>
  <si>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</si>
  <si>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</si>
  <si>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</si>
  <si>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</si>
  <si>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</si>
  <si>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</si>
  <si>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</si>
  <si>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</si>
  <si>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</si>
  <si>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</si>
  <si>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</si>
  <si>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</si>
  <si>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</si>
  <si>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</si>
  <si>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</si>
  <si>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</si>
  <si>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</si>
  <si>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</si>
  <si>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</si>
  <si>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</si>
  <si>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</si>
  <si>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</si>
  <si>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</si>
  <si>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</si>
  <si>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</si>
  <si>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</si>
  <si>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</si>
  <si>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</si>
  <si>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</si>
  <si>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</si>
  <si>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</si>
  <si>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</si>
  <si>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</si>
  <si>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</si>
  <si>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</si>
  <si>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</si>
  <si>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</si>
  <si>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</si>
  <si>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</si>
  <si>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</si>
  <si>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</si>
  <si>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</si>
  <si>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</si>
  <si>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</si>
  <si>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</si>
  <si>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</si>
  <si>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</si>
  <si>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</si>
  <si>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</si>
  <si>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</si>
  <si>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</si>
  <si>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</si>
  <si>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</si>
  <si>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</si>
  <si>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</si>
  <si>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</si>
  <si>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</si>
  <si>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</si>
  <si>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</si>
  <si>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</si>
  <si>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</si>
  <si>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</si>
  <si>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</si>
  <si>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</si>
  <si>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</si>
  <si>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</si>
  <si>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</si>
  <si>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</si>
  <si>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</si>
  <si>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</si>
  <si>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</si>
  <si>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</si>
  <si>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</si>
  <si>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</si>
  <si>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</si>
  <si>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</si>
  <si>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</si>
  <si>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</si>
  <si>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</si>
  <si>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</si>
  <si>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</si>
  <si>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</si>
  <si>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</si>
  <si>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</si>
  <si>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</si>
  <si>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</si>
  <si>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</si>
  <si>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</si>
  <si>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</si>
  <si>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</si>
  <si>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</si>
  <si>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</si>
  <si>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</si>
  <si>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</si>
  <si>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</si>
  <si>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</si>
  <si>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</si>
  <si>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</si>
  <si>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</si>
  <si>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</si>
  <si>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</si>
  <si>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</si>
  <si>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</si>
  <si>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</si>
  <si>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</si>
  <si>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</si>
  <si>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</si>
  <si>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</si>
  <si>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</si>
  <si>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</si>
  <si>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</si>
  <si>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</si>
  <si>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</si>
  <si>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</si>
  <si>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</si>
  <si>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</si>
  <si>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</si>
  <si>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</si>
  <si>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</si>
  <si>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</si>
  <si>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</si>
  <si>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</si>
  <si>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</si>
  <si>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</si>
  <si>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</si>
  <si>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</si>
  <si>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</si>
  <si>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</si>
  <si>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</si>
  <si>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</si>
  <si>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</si>
  <si>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</si>
  <si>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</si>
  <si>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</si>
  <si>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</si>
  <si>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</si>
  <si>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</si>
  <si>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</si>
  <si>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</si>
  <si>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</si>
  <si>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</si>
  <si>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</si>
  <si>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</si>
  <si>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</si>
  <si>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</si>
  <si>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</si>
  <si>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</si>
  <si>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</si>
  <si>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</si>
  <si>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</si>
  <si>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</si>
  <si>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</si>
  <si>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</si>
  <si>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</si>
  <si>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</si>
  <si>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</si>
  <si>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</si>
  <si>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</si>
  <si>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</si>
  <si>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</si>
  <si>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</si>
  <si>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</si>
  <si>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</si>
  <si>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</si>
  <si>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</si>
  <si>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</si>
  <si>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</si>
  <si>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</si>
  <si>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</si>
  <si>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</si>
  <si>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</si>
  <si>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</si>
  <si>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</si>
  <si>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</si>
  <si>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</si>
  <si>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</si>
  <si>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</si>
  <si>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</si>
  <si>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</si>
  <si>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</si>
  <si>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</si>
  <si>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</si>
  <si>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</si>
  <si>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</si>
  <si>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</si>
  <si>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</si>
  <si>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</si>
  <si>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</si>
  <si>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</si>
  <si>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</si>
  <si>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</si>
  <si>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</si>
  <si>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</si>
  <si>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</si>
  <si>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</si>
  <si>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</si>
  <si>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</si>
  <si>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</si>
  <si>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</si>
  <si>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</si>
  <si>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</si>
  <si>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</si>
  <si>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</si>
  <si>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</si>
  <si>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</si>
  <si>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</si>
  <si>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</si>
  <si>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</si>
  <si>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</si>
  <si>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</si>
  <si>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</si>
  <si>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</si>
  <si>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</si>
  <si>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</si>
  <si>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</si>
  <si>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</si>
  <si>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</si>
  <si>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</si>
  <si>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</si>
  <si>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</si>
  <si>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</si>
  <si>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</si>
  <si>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</si>
  <si>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</si>
  <si>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</si>
  <si>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</si>
  <si>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</si>
  <si>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</si>
  <si>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</si>
  <si>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</si>
  <si>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</si>
  <si>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</si>
  <si>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</si>
  <si>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</si>
  <si>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</si>
  <si>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</si>
  <si>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</si>
  <si>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</si>
  <si>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</si>
  <si>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</si>
  <si>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</si>
  <si>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</si>
  <si>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</si>
  <si>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</si>
  <si>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</si>
  <si>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</si>
  <si>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</si>
  <si>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</si>
  <si>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</si>
  <si>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</si>
  <si>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</si>
  <si>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</si>
  <si>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</si>
  <si>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</si>
  <si>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</si>
  <si>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</si>
  <si>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</si>
  <si>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</si>
  <si>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</si>
  <si>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</si>
  <si>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</si>
  <si>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</si>
  <si>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</si>
  <si>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</si>
  <si>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</si>
  <si>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</si>
  <si>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</si>
  <si>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</si>
  <si>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</si>
  <si>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</si>
  <si>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</si>
  <si>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</si>
  <si>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</si>
  <si>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</si>
  <si>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</si>
  <si>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</si>
  <si>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</si>
  <si>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</si>
  <si>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</si>
  <si>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</si>
  <si>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</si>
  <si>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</si>
  <si>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</si>
  <si>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</si>
  <si>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</si>
  <si>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</si>
  <si>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</si>
  <si>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</si>
  <si>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</si>
  <si>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</si>
  <si>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</si>
  <si>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</si>
  <si>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</si>
  <si>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</si>
  <si>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</si>
  <si>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</si>
  <si>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</si>
  <si>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</si>
  <si>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</si>
  <si>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</si>
  <si>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</si>
  <si>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</si>
  <si>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</si>
  <si>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</si>
  <si>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</si>
  <si>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</si>
  <si>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</si>
  <si>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</si>
  <si>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</si>
  <si>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</si>
  <si>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</si>
  <si>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</si>
  <si>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</si>
  <si>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</si>
  <si>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</si>
  <si>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</si>
  <si>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</si>
  <si>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</si>
  <si>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</si>
  <si>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</si>
  <si>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</si>
  <si>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</si>
  <si>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</si>
  <si>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</si>
  <si>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</si>
  <si>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</si>
  <si>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</si>
  <si>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</si>
  <si>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</si>
  <si>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</si>
  <si>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</si>
  <si>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</si>
  <si>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</si>
  <si>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</si>
  <si>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</si>
  <si>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</si>
  <si>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</si>
  <si>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</si>
  <si>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</si>
  <si>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</si>
  <si>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</si>
  <si>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</si>
  <si>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</si>
  <si>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</si>
  <si>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</si>
  <si>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</si>
  <si>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</si>
  <si>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</si>
  <si>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</si>
  <si>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</si>
  <si>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</si>
  <si>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</si>
  <si>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</si>
  <si>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</si>
  <si>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</si>
  <si>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</si>
  <si>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</si>
  <si>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</si>
  <si>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</si>
  <si>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</si>
  <si>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</si>
  <si>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</si>
  <si>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</si>
  <si>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</si>
  <si>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</si>
  <si>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</si>
  <si>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</si>
  <si>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</si>
  <si>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</si>
  <si>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</si>
  <si>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</si>
  <si>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</si>
  <si>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</si>
  <si>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</si>
  <si>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</si>
  <si>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</si>
  <si>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</si>
  <si>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</si>
  <si>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</si>
  <si>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</si>
  <si>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</si>
  <si>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</si>
  <si>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</si>
  <si>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</si>
  <si>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</si>
  <si>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</si>
  <si>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</si>
  <si>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</si>
  <si>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</si>
  <si>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</si>
  <si>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</si>
  <si>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</si>
  <si>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</si>
  <si>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</si>
  <si>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</si>
  <si>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</si>
  <si>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</si>
  <si>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</si>
  <si>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</si>
  <si>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</si>
  <si>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</si>
  <si>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</si>
  <si>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</si>
  <si>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</si>
  <si>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</si>
  <si>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</si>
  <si>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</si>
  <si>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</si>
  <si>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</si>
  <si>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</si>
  <si>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</si>
  <si>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</si>
  <si>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</si>
  <si>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</si>
  <si>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</si>
  <si>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</si>
  <si>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</si>
  <si>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</si>
  <si>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</si>
  <si>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</si>
  <si>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</si>
  <si>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</si>
  <si>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</si>
  <si>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</si>
  <si>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</si>
  <si>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</si>
  <si>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</si>
  <si>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</si>
  <si>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</si>
  <si>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</si>
  <si>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</si>
  <si>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</si>
  <si>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</si>
  <si>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</si>
  <si>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</si>
  <si>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</si>
  <si>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</si>
  <si>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</si>
  <si>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</si>
  <si>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</si>
  <si>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</si>
  <si>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</si>
  <si>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</si>
  <si>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</si>
  <si>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</si>
  <si>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</si>
  <si>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</si>
  <si>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</si>
  <si>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</si>
  <si>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</si>
  <si>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</si>
  <si>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</si>
  <si>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</si>
  <si>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</si>
  <si>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</si>
  <si>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</si>
  <si>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</si>
  <si>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</si>
  <si>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</si>
  <si>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</si>
  <si>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</si>
  <si>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</si>
  <si>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</si>
  <si>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</si>
  <si>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</si>
  <si>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</si>
  <si>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</si>
  <si>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</si>
  <si>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</si>
  <si>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</si>
  <si>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</si>
  <si>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</si>
  <si>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</si>
  <si>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</si>
  <si>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</si>
  <si>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</si>
  <si>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</si>
  <si>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</si>
  <si>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</si>
  <si>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</si>
  <si>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</si>
  <si>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</si>
  <si>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</si>
  <si>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</si>
  <si>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</si>
  <si>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</si>
  <si>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</si>
  <si>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</si>
  <si>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</si>
  <si>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</si>
  <si>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</si>
  <si>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</si>
  <si>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</si>
  <si>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</si>
  <si>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</si>
  <si>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</si>
  <si>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</si>
  <si>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</si>
  <si>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</si>
  <si>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</si>
  <si>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</si>
  <si>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</si>
  <si>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</si>
  <si>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</si>
  <si>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</si>
  <si>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</si>
  <si>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</si>
  <si>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</si>
  <si>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</si>
  <si>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</si>
  <si>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</si>
  <si>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</si>
  <si>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</si>
  <si>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</si>
  <si>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</si>
  <si>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</si>
  <si>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</si>
  <si>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</si>
  <si>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</si>
  <si>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</si>
  <si>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</si>
  <si>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</si>
  <si>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</si>
  <si>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</si>
  <si>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</si>
  <si>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</si>
  <si>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</si>
  <si>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</si>
  <si>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</si>
  <si>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</si>
  <si>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</si>
  <si>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</si>
  <si>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</si>
  <si>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</si>
  <si>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</si>
  <si>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</si>
  <si>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</si>
  <si>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</si>
  <si>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</si>
  <si>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</si>
  <si>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</si>
  <si>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</si>
  <si>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</si>
  <si>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</si>
  <si>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</si>
  <si>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</si>
  <si>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</si>
  <si>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</si>
  <si>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</si>
  <si>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</si>
  <si>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</si>
  <si>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</si>
  <si>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</si>
  <si>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</si>
  <si>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</si>
  <si>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</si>
  <si>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</si>
  <si>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</si>
  <si>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</si>
  <si>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</si>
  <si>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</si>
  <si>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</si>
  <si>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</si>
  <si>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</si>
  <si>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</si>
  <si>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</si>
  <si>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</si>
  <si>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</si>
  <si>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</si>
  <si>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</si>
  <si>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</si>
  <si>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</si>
  <si>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</si>
  <si>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</si>
  <si>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</si>
  <si>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</si>
  <si>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</si>
  <si>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</si>
  <si>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</si>
  <si>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</si>
  <si>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</si>
  <si>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</si>
  <si>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</si>
  <si>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</si>
  <si>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</si>
  <si>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</si>
  <si>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</si>
  <si>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</si>
  <si>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</si>
  <si>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</si>
  <si>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</si>
  <si>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</si>
  <si>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</si>
  <si>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</si>
  <si>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</si>
  <si>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</si>
  <si>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</si>
  <si>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</si>
  <si>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</si>
  <si>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</si>
  <si>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</si>
  <si>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</si>
  <si>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</si>
  <si>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</si>
  <si>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</si>
  <si>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</si>
  <si>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</si>
  <si>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</si>
  <si>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</si>
  <si>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</si>
  <si>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</si>
  <si>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</si>
  <si>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</si>
  <si>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</si>
  <si>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</si>
  <si>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</si>
  <si>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</si>
  <si>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</si>
  <si>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</si>
  <si>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</si>
  <si>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</si>
  <si>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</si>
  <si>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</si>
  <si>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</si>
  <si>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</si>
  <si>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</si>
  <si>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</si>
  <si>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</si>
  <si>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</si>
  <si>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</si>
  <si>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</si>
  <si>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</si>
  <si>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</si>
  <si>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</si>
  <si>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</si>
  <si>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</si>
  <si>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</si>
  <si>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</si>
  <si>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</si>
  <si>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</si>
  <si>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</si>
  <si>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</si>
  <si>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</si>
  <si>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</si>
  <si>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</si>
  <si>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</si>
  <si>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</si>
  <si>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</si>
  <si>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</si>
  <si>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</si>
  <si>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</si>
  <si>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</si>
  <si>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</si>
  <si>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</si>
  <si>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</si>
  <si>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</si>
  <si>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</si>
  <si>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</si>
  <si>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</si>
  <si>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</si>
  <si>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</si>
  <si>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</si>
  <si>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</si>
  <si>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</si>
  <si>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</si>
  <si>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</si>
  <si>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</si>
  <si>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</si>
  <si>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</si>
  <si>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</si>
  <si>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</si>
  <si>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</si>
  <si>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</si>
  <si>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</si>
  <si>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</si>
  <si>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</si>
  <si>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</si>
  <si>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</si>
  <si>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</si>
  <si>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</si>
  <si>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</si>
  <si>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</si>
  <si>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</si>
  <si>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</si>
  <si>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</si>
  <si>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</si>
  <si>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</si>
  <si>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</si>
  <si>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</si>
  <si>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</si>
  <si>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</si>
  <si>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</si>
  <si>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</si>
  <si>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</si>
  <si>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</si>
  <si>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</si>
  <si>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</si>
  <si>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</si>
  <si>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</si>
  <si>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</si>
  <si>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</si>
  <si>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</si>
  <si>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</si>
  <si>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</si>
  <si>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</si>
  <si>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</si>
  <si>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</si>
  <si>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</si>
  <si>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</si>
  <si>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</si>
  <si>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</si>
  <si>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</si>
  <si>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</si>
  <si>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</si>
  <si>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</si>
  <si>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</si>
  <si>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</si>
  <si>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</si>
  <si>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</si>
  <si>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</si>
  <si>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</si>
  <si>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</si>
  <si>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</si>
  <si>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</si>
  <si>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</si>
  <si>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</si>
  <si>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</si>
  <si>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</si>
  <si>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</si>
  <si>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</si>
  <si>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</si>
  <si>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</si>
  <si>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</si>
  <si>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</si>
  <si>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</si>
  <si>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</si>
  <si>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</si>
  <si>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</si>
  <si>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</si>
  <si>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</si>
  <si>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</si>
  <si>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</si>
  <si>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</si>
  <si>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</si>
  <si>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</si>
  <si>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</si>
  <si>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</si>
  <si>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</si>
  <si>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</si>
  <si>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</si>
  <si>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</si>
  <si>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</si>
  <si>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</si>
  <si>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</si>
  <si>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</si>
  <si>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</si>
  <si>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</si>
  <si>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</si>
  <si>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</si>
  <si>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</si>
  <si>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</si>
  <si>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</si>
  <si>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</si>
  <si>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</si>
  <si>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</si>
  <si>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</si>
  <si>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</si>
  <si>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</si>
  <si>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</si>
  <si>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</si>
  <si>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</si>
  <si>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</si>
  <si>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</si>
  <si>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</si>
  <si>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</si>
  <si>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</si>
  <si>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</si>
  <si>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</si>
  <si>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</si>
  <si>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</si>
  <si>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</si>
  <si>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</si>
  <si>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</si>
  <si>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</si>
  <si>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</si>
  <si>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</si>
  <si>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</si>
  <si>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</si>
  <si>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</si>
  <si>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</si>
  <si>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</si>
  <si>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</si>
  <si>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</si>
  <si>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</si>
  <si>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</si>
  <si>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</si>
  <si>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</si>
  <si>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</si>
  <si>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</si>
  <si>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</si>
  <si>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</si>
  <si>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</si>
  <si>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</si>
  <si>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</si>
  <si>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</si>
  <si>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</si>
  <si>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</si>
  <si>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</si>
  <si>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</si>
  <si>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</si>
  <si>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</si>
  <si>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</si>
  <si>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</si>
  <si>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</si>
  <si>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</si>
  <si>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</si>
  <si>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</si>
  <si>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</si>
  <si>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</si>
  <si>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</si>
  <si>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</si>
  <si>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</si>
  <si>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</si>
  <si>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</si>
  <si>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</si>
  <si>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</si>
  <si>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</si>
  <si>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</si>
  <si>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</si>
  <si>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</si>
  <si>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</si>
  <si>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</si>
  <si>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</si>
  <si>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</si>
  <si>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</si>
  <si>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</si>
  <si>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</si>
  <si>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</si>
  <si>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</si>
  <si>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</si>
  <si>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</si>
  <si>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</si>
  <si>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</si>
  <si>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</si>
  <si>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</si>
  <si>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</si>
  <si>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</si>
  <si>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</si>
  <si>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</si>
  <si>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</si>
  <si>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</si>
  <si>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</si>
  <si>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</si>
  <si>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</si>
  <si>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</si>
  <si>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</si>
  <si>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</si>
  <si>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</si>
  <si>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</si>
  <si>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</si>
  <si>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</si>
  <si>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</si>
  <si>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</si>
  <si>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</si>
  <si>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</si>
  <si>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</si>
  <si>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</si>
  <si>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</si>
  <si>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</si>
  <si>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</si>
  <si>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</si>
  <si>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</si>
  <si>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</si>
  <si>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</si>
  <si>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</si>
  <si>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</si>
  <si>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</si>
  <si>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</si>
  <si>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</si>
  <si>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</si>
  <si>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</si>
  <si>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</si>
  <si>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</si>
  <si>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</si>
  <si>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</si>
  <si>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</si>
  <si>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</si>
  <si>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</si>
  <si>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</si>
  <si>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</si>
  <si>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</si>
  <si>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</si>
  <si>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</si>
  <si>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</si>
  <si>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</si>
  <si>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</si>
  <si>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</si>
  <si>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</si>
  <si>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</si>
  <si>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</si>
  <si>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</si>
  <si>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</si>
  <si>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</si>
  <si>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</si>
  <si>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</si>
  <si>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</si>
  <si>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</si>
  <si>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</si>
  <si>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</si>
  <si>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</si>
  <si>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</si>
  <si>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</si>
  <si>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</si>
  <si>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</si>
  <si>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</si>
  <si>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</si>
  <si>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</si>
  <si>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</si>
  <si>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</si>
  <si>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</si>
  <si>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</si>
  <si>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</si>
  <si>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</si>
  <si>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</si>
  <si>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</si>
  <si>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</si>
  <si>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</si>
  <si>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</si>
  <si>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</si>
  <si>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</si>
  <si>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</si>
  <si>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</si>
  <si>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</si>
  <si>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</si>
  <si>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</si>
  <si>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</si>
  <si>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</si>
  <si>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</si>
  <si>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</si>
  <si>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</si>
  <si>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</si>
  <si>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</si>
  <si>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</si>
  <si>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</si>
  <si>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</si>
  <si>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</si>
  <si>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</si>
  <si>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</si>
  <si>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</si>
  <si>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</si>
  <si>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</si>
  <si>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</si>
  <si>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</si>
  <si>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</si>
  <si>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</si>
  <si>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</si>
  <si>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</si>
  <si>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</si>
  <si>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</si>
  <si>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</si>
  <si>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</si>
  <si>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</si>
  <si>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</si>
  <si>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</si>
  <si>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</si>
  <si>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</si>
  <si>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</si>
  <si>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</si>
  <si>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</si>
  <si>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</si>
  <si>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</si>
  <si>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</si>
  <si>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</si>
  <si>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</si>
  <si>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</si>
  <si>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</si>
  <si>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</si>
  <si>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</si>
  <si>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</si>
  <si>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</si>
  <si>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</si>
  <si>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</si>
  <si>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</si>
  <si>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</si>
  <si>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</si>
  <si>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</si>
  <si>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</si>
  <si>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</si>
  <si>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</si>
  <si>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</si>
  <si>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</si>
  <si>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</si>
  <si>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</si>
  <si>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</si>
  <si>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</si>
  <si>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</si>
  <si>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</si>
  <si>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</si>
  <si>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</si>
  <si>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</si>
  <si>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</si>
  <si>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</si>
  <si>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</si>
  <si>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</si>
  <si>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</si>
  <si>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</si>
  <si>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</si>
  <si>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</si>
  <si>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</si>
  <si>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</si>
  <si>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</si>
  <si>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</si>
  <si>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</si>
  <si>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</si>
  <si>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</si>
  <si>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</si>
  <si>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</si>
  <si>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</si>
  <si>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</si>
  <si>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</si>
  <si>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</si>
  <si>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</si>
  <si>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</si>
  <si>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</si>
  <si>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</si>
  <si>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</si>
  <si>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</si>
  <si>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</si>
  <si>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</si>
  <si>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</si>
  <si>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</si>
  <si>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</si>
  <si>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</si>
  <si>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</si>
  <si>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</si>
  <si>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</si>
  <si>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</si>
  <si>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</si>
  <si>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</si>
  <si>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</si>
  <si>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</si>
  <si>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</si>
  <si>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</si>
  <si>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</si>
  <si>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</si>
  <si>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</si>
  <si>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</si>
  <si>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</si>
  <si>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</si>
  <si>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</si>
  <si>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</si>
  <si>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</si>
  <si>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</si>
  <si>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</si>
  <si>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</si>
  <si>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</si>
  <si>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</si>
  <si>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</si>
  <si>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</si>
  <si>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</si>
  <si>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</si>
  <si>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</si>
  <si>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</si>
  <si>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</si>
  <si>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</si>
  <si>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</si>
  <si>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</si>
  <si>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</si>
  <si>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</si>
  <si>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</si>
  <si>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</si>
  <si>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</si>
  <si>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</si>
  <si>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</si>
  <si>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</si>
  <si>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</si>
  <si>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</si>
  <si>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</si>
  <si>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</si>
  <si>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</si>
  <si>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</si>
  <si>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</si>
  <si>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</si>
  <si>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</si>
  <si>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</si>
  <si>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</si>
  <si>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</si>
  <si>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</si>
  <si>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</si>
  <si>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</si>
  <si>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</si>
  <si>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</si>
  <si>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</si>
  <si>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</si>
  <si>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</si>
  <si>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</si>
  <si>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</si>
  <si>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</si>
  <si>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</si>
  <si>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</si>
  <si>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</si>
  <si>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</si>
  <si>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</si>
  <si>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</si>
  <si>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</si>
  <si>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</si>
  <si>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</si>
  <si>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</si>
  <si>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</si>
  <si>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</si>
  <si>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</si>
  <si>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</si>
  <si>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</si>
  <si>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</si>
  <si>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</si>
  <si>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</si>
  <si>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</si>
  <si>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</si>
  <si>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</si>
  <si>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</si>
  <si>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</si>
  <si>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</si>
  <si>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</si>
  <si>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</si>
  <si>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</si>
  <si>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</si>
  <si>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</si>
  <si>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</si>
  <si>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</si>
  <si>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</si>
  <si>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</si>
  <si>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</si>
  <si>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</si>
  <si>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</si>
  <si>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</si>
  <si>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</si>
  <si>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</si>
  <si>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</si>
  <si>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</si>
  <si>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</si>
  <si>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</si>
  <si>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</si>
  <si>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</si>
  <si>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</si>
  <si>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</si>
  <si>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</si>
  <si>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</si>
  <si>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</si>
  <si>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</si>
  <si>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</si>
  <si>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</si>
  <si>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</si>
  <si>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</si>
  <si>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</si>
  <si>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</si>
  <si>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</si>
  <si>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</si>
  <si>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</si>
  <si>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</si>
  <si>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</si>
  <si>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</si>
  <si>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</si>
  <si>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</si>
  <si>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</si>
  <si>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</si>
  <si>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</si>
  <si>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</si>
  <si>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</si>
  <si>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</si>
  <si>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</si>
  <si>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</si>
  <si>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</si>
  <si>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</si>
  <si>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</si>
  <si>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</si>
  <si>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</si>
  <si>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</si>
  <si>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</si>
  <si>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</si>
  <si>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</si>
  <si>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</si>
  <si>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</si>
  <si>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</si>
  <si>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</si>
  <si>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</si>
  <si>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</si>
  <si>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</si>
  <si>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</si>
  <si>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</si>
  <si>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</si>
  <si>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</si>
  <si>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</si>
  <si>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</si>
  <si>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</si>
  <si>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</si>
  <si>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</si>
  <si>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</si>
  <si>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</si>
  <si>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</si>
  <si>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</si>
  <si>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</si>
  <si>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</si>
  <si>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</si>
  <si>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</si>
  <si>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</si>
  <si>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</si>
  <si>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</si>
  <si>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</si>
  <si>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</si>
  <si>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</si>
  <si>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</si>
  <si>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</si>
  <si>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</si>
  <si>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</si>
  <si>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</si>
  <si>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</si>
  <si>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</si>
  <si>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</si>
  <si>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</si>
  <si>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</si>
  <si>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</si>
  <si>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</si>
  <si>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</si>
  <si>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</si>
  <si>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</si>
  <si>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</si>
  <si>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</si>
  <si>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</si>
  <si>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</si>
  <si>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</si>
  <si>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</si>
  <si>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</si>
  <si>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</si>
  <si>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</si>
  <si>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</si>
  <si>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</si>
  <si>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</si>
  <si>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</si>
  <si>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</si>
  <si>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</si>
  <si>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</si>
  <si>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</si>
  <si>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</si>
  <si>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</si>
  <si>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</si>
  <si>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</si>
  <si>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</si>
  <si>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</si>
  <si>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</si>
  <si>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</si>
  <si>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</si>
  <si>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</si>
  <si>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</si>
  <si>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</si>
  <si>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</si>
  <si>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</si>
  <si>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</si>
  <si>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</si>
  <si>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</si>
  <si>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</si>
  <si>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</si>
  <si>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</si>
  <si>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</si>
  <si>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</si>
  <si>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</si>
  <si>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</si>
  <si>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</si>
  <si>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</si>
  <si>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</si>
  <si>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</si>
  <si>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</si>
  <si>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</si>
  <si>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</si>
  <si>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</si>
  <si>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</si>
  <si>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</si>
  <si>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</si>
  <si>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</si>
  <si>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</si>
  <si>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</si>
  <si>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</si>
  <si>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</si>
  <si>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</si>
  <si>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</si>
  <si>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</si>
  <si>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</si>
  <si>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</si>
  <si>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</si>
  <si>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</si>
  <si>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</si>
  <si>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</si>
  <si>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</si>
  <si>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</si>
  <si>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</si>
  <si>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</si>
  <si>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</si>
  <si>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</si>
  <si>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</si>
  <si>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</si>
  <si>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</si>
  <si>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</si>
  <si>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</si>
  <si>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</si>
  <si>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</si>
  <si>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</si>
  <si>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</si>
  <si>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</si>
  <si>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</si>
  <si>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</si>
  <si>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</si>
  <si>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</si>
  <si>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</si>
  <si>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</si>
  <si>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</si>
  <si>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</si>
  <si>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</si>
  <si>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</si>
  <si>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</si>
  <si>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</si>
  <si>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</si>
  <si>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</si>
  <si>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</si>
  <si>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</si>
  <si>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</si>
  <si>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</si>
  <si>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</si>
  <si>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</si>
  <si>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</si>
  <si>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</si>
  <si>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</si>
  <si>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</si>
  <si>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</si>
  <si>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</si>
  <si>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</si>
  <si>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</si>
  <si>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</si>
  <si>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</si>
  <si>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</si>
  <si>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</si>
  <si>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</si>
  <si>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</si>
  <si>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</si>
  <si>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</si>
  <si>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</si>
  <si>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</si>
  <si>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</si>
  <si>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</si>
  <si>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</si>
  <si>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</si>
  <si>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</si>
  <si>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</si>
  <si>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</si>
  <si>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</si>
  <si>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</si>
  <si>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</si>
  <si>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</si>
  <si>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</si>
  <si>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</si>
  <si>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</si>
  <si>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</si>
  <si>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</si>
  <si>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</si>
  <si>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</si>
  <si>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</si>
  <si>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</si>
  <si>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</si>
  <si>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</si>
  <si>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</si>
  <si>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</si>
  <si>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</si>
  <si>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</si>
  <si>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</si>
  <si>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</si>
  <si>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</si>
  <si>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</si>
  <si>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</si>
  <si>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</si>
  <si>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</si>
  <si>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</si>
  <si>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</si>
  <si>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</si>
  <si>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</si>
  <si>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</si>
  <si>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</si>
  <si>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</si>
  <si>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</si>
  <si>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</si>
  <si>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</si>
  <si>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</si>
  <si>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</si>
  <si>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</si>
  <si>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</si>
  <si>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</si>
  <si>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</si>
  <si>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</si>
  <si>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</si>
  <si>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</si>
  <si>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</si>
  <si>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</si>
  <si>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</si>
  <si>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</si>
  <si>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</si>
  <si>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</si>
  <si>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</si>
  <si>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</si>
  <si>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</si>
  <si>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</si>
  <si>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</si>
  <si>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</si>
  <si>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</si>
  <si>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</si>
  <si>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</si>
  <si>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</si>
  <si>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</si>
  <si>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</si>
  <si>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</si>
  <si>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</si>
  <si>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</si>
  <si>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</si>
  <si>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</si>
  <si>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</si>
  <si>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</si>
  <si>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</si>
  <si>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</si>
  <si>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</si>
  <si>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</si>
  <si>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</si>
  <si>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</si>
  <si>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</si>
  <si>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</si>
  <si>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</si>
  <si>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</si>
  <si>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</si>
  <si>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</si>
  <si>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</si>
  <si>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</si>
  <si>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</si>
  <si>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</si>
  <si>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</si>
  <si>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</si>
  <si>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</si>
  <si>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</si>
  <si>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</si>
  <si>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</si>
  <si>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</si>
  <si>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</si>
  <si>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</si>
  <si>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</si>
  <si>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</si>
  <si>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</si>
  <si>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</si>
  <si>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</si>
  <si>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</si>
  <si>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</si>
  <si>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</si>
  <si>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</si>
  <si>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</si>
  <si>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</si>
  <si>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</si>
  <si>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</si>
  <si>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</si>
  <si>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</si>
  <si>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</si>
  <si>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</si>
  <si>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</si>
  <si>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</si>
  <si>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</si>
  <si>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</si>
  <si>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</si>
  <si>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</si>
  <si>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</si>
  <si>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</si>
  <si>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</si>
  <si>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</si>
  <si>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</si>
  <si>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</si>
  <si>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</si>
  <si>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</si>
  <si>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</si>
  <si>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</si>
  <si>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</si>
  <si>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</si>
  <si>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</si>
  <si>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</si>
  <si>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</si>
  <si>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</si>
  <si>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</si>
  <si>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</si>
  <si>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</si>
  <si>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</si>
  <si>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</si>
  <si>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</si>
  <si>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</si>
  <si>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</si>
  <si>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</si>
  <si>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</si>
  <si>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</si>
  <si>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</si>
  <si>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</si>
  <si>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</si>
  <si>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</si>
  <si>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</si>
  <si>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</si>
  <si>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</si>
  <si>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</si>
  <si>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</si>
  <si>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</si>
  <si>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</si>
  <si>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</si>
  <si>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</si>
  <si>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</si>
  <si>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</si>
  <si>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</si>
  <si>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</si>
  <si>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</si>
  <si>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</si>
  <si>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</si>
  <si>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</si>
  <si>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</si>
  <si>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</si>
  <si>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</si>
  <si>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</si>
  <si>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</si>
  <si>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</si>
  <si>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</si>
  <si>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</si>
  <si>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</si>
  <si>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</si>
  <si>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</si>
  <si>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</si>
  <si>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</si>
  <si>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</si>
  <si>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</si>
  <si>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</si>
  <si>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</si>
  <si>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</si>
  <si>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</si>
  <si>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</si>
  <si>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</si>
  <si>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</si>
  <si>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</si>
  <si>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</si>
  <si>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</si>
  <si>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</si>
  <si>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</si>
  <si>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</si>
  <si>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</si>
  <si>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</si>
  <si>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</si>
  <si>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</si>
  <si>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</si>
  <si>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</si>
  <si>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</si>
  <si>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</si>
  <si>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</si>
  <si>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</si>
  <si>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</si>
  <si>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</si>
  <si>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</si>
  <si>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</si>
  <si>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</si>
  <si>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</si>
  <si>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</si>
  <si>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</si>
  <si>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</si>
  <si>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</si>
  <si>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</si>
  <si>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</si>
  <si>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</si>
  <si>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</si>
  <si>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</si>
  <si>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</si>
  <si>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</si>
  <si>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</si>
  <si>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</si>
  <si>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</si>
  <si>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</si>
  <si>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</si>
  <si>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</si>
  <si>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</si>
  <si>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</si>
  <si>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</si>
  <si>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</si>
  <si>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</si>
  <si>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</si>
  <si>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</si>
  <si>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</si>
  <si>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</si>
  <si>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</si>
  <si>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</si>
  <si>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</si>
  <si>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</si>
  <si>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</si>
  <si>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</si>
  <si>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</si>
  <si>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</si>
  <si>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</si>
  <si>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</si>
  <si>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</si>
  <si>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</si>
  <si>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</si>
  <si>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</si>
  <si>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</si>
  <si>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</si>
  <si>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</si>
  <si>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</si>
  <si>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</si>
  <si>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</si>
  <si>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</si>
  <si>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</si>
  <si>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</si>
  <si>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</si>
  <si>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</si>
  <si>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</si>
  <si>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</si>
  <si>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</si>
  <si>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</si>
  <si>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</si>
  <si>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</si>
  <si>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</si>
  <si>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</si>
  <si>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</si>
  <si>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</si>
  <si>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</si>
  <si>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</si>
  <si>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</si>
  <si>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</si>
  <si>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</si>
  <si>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</si>
  <si>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</si>
  <si>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</si>
  <si>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</si>
  <si>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</si>
  <si>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</si>
  <si>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</si>
  <si>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</si>
  <si>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</si>
  <si>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</si>
  <si>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</si>
  <si>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</si>
  <si>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</si>
  <si>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</si>
  <si>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</si>
  <si>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</si>
  <si>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</si>
  <si>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</si>
  <si>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</si>
  <si>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</si>
  <si>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</si>
  <si>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</si>
  <si>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</si>
  <si>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</si>
  <si>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</si>
  <si>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</si>
  <si>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</si>
  <si>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</si>
  <si>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</si>
  <si>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</si>
  <si>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</si>
  <si>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</si>
  <si>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</si>
  <si>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</si>
  <si>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</si>
  <si>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</si>
  <si>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</si>
  <si>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</si>
  <si>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</si>
  <si>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</si>
  <si>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</si>
  <si>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</si>
  <si>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</si>
  <si>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</si>
  <si>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</si>
  <si>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</si>
  <si>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</si>
  <si>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</si>
  <si>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</si>
  <si>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</si>
  <si>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</si>
  <si>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</si>
  <si>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</si>
  <si>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</si>
  <si>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</si>
  <si>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</si>
  <si>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</si>
  <si>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</si>
  <si>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</si>
  <si>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</si>
  <si>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</si>
  <si>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</si>
  <si>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</si>
  <si>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</si>
  <si>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</si>
  <si>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</si>
  <si>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</si>
  <si>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</si>
  <si>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</si>
  <si>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</si>
  <si>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</si>
  <si>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</si>
  <si>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</si>
  <si>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</si>
  <si>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</si>
  <si>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</si>
  <si>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</si>
  <si>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</si>
  <si>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</si>
  <si>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</si>
  <si>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</si>
  <si>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</si>
  <si>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</si>
  <si>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</si>
  <si>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</si>
  <si>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</si>
  <si>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</si>
  <si>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</si>
  <si>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</si>
  <si>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</si>
  <si>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</si>
  <si>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</si>
  <si>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</si>
  <si>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</si>
  <si>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</si>
  <si>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</si>
  <si>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</si>
  <si>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</si>
  <si>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</si>
  <si>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</si>
  <si>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</si>
  <si>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</si>
  <si>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</si>
  <si>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</si>
  <si>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</si>
  <si>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</si>
  <si>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</si>
  <si>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</si>
  <si>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</si>
  <si>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</si>
  <si>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</si>
  <si>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</si>
  <si>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</si>
  <si>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</si>
  <si>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</si>
  <si>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</si>
  <si>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</si>
  <si>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</si>
  <si>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</si>
  <si>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</si>
  <si>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</si>
  <si>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</si>
  <si>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</si>
  <si>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</si>
  <si>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</si>
  <si>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</si>
  <si>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</si>
  <si>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</si>
  <si>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</si>
  <si>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</si>
  <si>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</si>
  <si>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</si>
  <si>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</si>
  <si>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</si>
  <si>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</si>
  <si>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</si>
  <si>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</si>
  <si>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</si>
  <si>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</si>
  <si>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</si>
  <si>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</si>
  <si>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</si>
  <si>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</si>
  <si>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</si>
  <si>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</si>
  <si>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</si>
  <si>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</si>
  <si>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</si>
  <si>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</si>
  <si>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</si>
  <si>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</si>
  <si>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</si>
  <si>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</si>
  <si>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</si>
  <si>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</si>
  <si>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</si>
  <si>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</si>
  <si>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</si>
  <si>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</si>
  <si>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</si>
  <si>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</si>
  <si>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</si>
  <si>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</si>
  <si>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</si>
  <si>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</si>
  <si>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</si>
  <si>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</si>
  <si>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</si>
  <si>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</si>
  <si>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</si>
  <si>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</si>
  <si>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</si>
  <si>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</si>
  <si>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</si>
  <si>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</si>
  <si>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</si>
  <si>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</si>
  <si>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</si>
  <si>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</si>
  <si>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</si>
  <si>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</si>
  <si>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</si>
  <si>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</si>
  <si>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</si>
  <si>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</si>
  <si>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</si>
  <si>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</si>
  <si>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</si>
  <si>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</si>
  <si>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</si>
  <si>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</si>
  <si>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</si>
  <si>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</si>
  <si>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</si>
  <si>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</si>
  <si>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</si>
  <si>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</si>
  <si>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</si>
  <si>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</si>
  <si>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</si>
  <si>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</si>
  <si>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</si>
  <si>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</si>
  <si>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</si>
  <si>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</si>
  <si>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</si>
  <si>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</si>
  <si>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</si>
  <si>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</si>
  <si>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</si>
  <si>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</si>
  <si>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</si>
  <si>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</si>
  <si>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</si>
  <si>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</si>
  <si>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</si>
  <si>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</si>
  <si>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</si>
  <si>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</si>
  <si>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</si>
  <si>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</si>
  <si>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</si>
  <si>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</si>
  <si>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</si>
  <si>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</si>
  <si>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</si>
  <si>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</si>
  <si>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</si>
  <si>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</si>
  <si>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</si>
  <si>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</si>
  <si>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</si>
  <si>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</si>
  <si>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</si>
  <si>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</si>
  <si>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</si>
  <si>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</si>
  <si>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</si>
  <si>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</si>
  <si>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</si>
  <si>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</si>
  <si>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</si>
  <si>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</si>
  <si>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</si>
  <si>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</si>
  <si>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</si>
  <si>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</si>
  <si>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</si>
  <si>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</si>
  <si>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</si>
  <si>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</si>
  <si>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</si>
  <si>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</si>
  <si>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</si>
  <si>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</si>
  <si>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</si>
  <si>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</si>
  <si>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</si>
  <si>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</si>
  <si>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</si>
  <si>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</si>
  <si>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</si>
  <si>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</si>
  <si>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</si>
  <si>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</si>
  <si>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</si>
  <si>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</si>
  <si>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</si>
  <si>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</si>
  <si>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</si>
  <si>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</si>
  <si>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</si>
  <si>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</si>
  <si>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</si>
  <si>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</si>
  <si>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</si>
  <si>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</si>
  <si>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</si>
  <si>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</si>
  <si>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</si>
  <si>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</si>
  <si>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</si>
  <si>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</si>
  <si>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</si>
  <si>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</si>
  <si>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</si>
  <si>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</si>
  <si>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</si>
  <si>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</si>
  <si>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</si>
  <si>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</si>
  <si>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</si>
  <si>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</si>
  <si>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</si>
  <si>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</si>
  <si>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</si>
  <si>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</si>
  <si>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</si>
  <si>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</si>
  <si>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</si>
  <si>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</si>
  <si>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</si>
  <si>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</si>
  <si>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</si>
  <si>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</si>
  <si>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</si>
  <si>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</si>
  <si>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</si>
  <si>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</si>
  <si>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</si>
  <si>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</si>
  <si>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</si>
  <si>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</si>
  <si>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</si>
  <si>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</si>
  <si>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</si>
  <si>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</si>
  <si>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</si>
  <si>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</si>
  <si>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</si>
  <si>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</si>
  <si>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</si>
  <si>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</si>
  <si>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</si>
  <si>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</si>
  <si>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</si>
  <si>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</si>
  <si>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</si>
  <si>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</si>
  <si>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</si>
  <si>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</si>
  <si>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</si>
  <si>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</si>
  <si>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</si>
  <si>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</si>
  <si>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</si>
  <si>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</si>
  <si>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</si>
  <si>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</si>
  <si>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</si>
  <si>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</si>
  <si>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</si>
  <si>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</si>
  <si>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</si>
  <si>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</si>
  <si>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</si>
  <si>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</si>
  <si>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</si>
  <si>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</si>
  <si>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</si>
  <si>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</si>
  <si>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</si>
  <si>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</si>
  <si>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</si>
  <si>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</si>
  <si>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</si>
  <si>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</si>
  <si>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</si>
  <si>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</si>
  <si>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</si>
  <si>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</si>
  <si>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</si>
  <si>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</si>
  <si>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</si>
  <si>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</si>
  <si>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</si>
  <si>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</si>
  <si>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</si>
  <si>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</si>
  <si>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</si>
  <si>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</si>
  <si>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</si>
  <si>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</si>
  <si>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</si>
  <si>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</si>
  <si>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</si>
  <si>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</si>
  <si>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</si>
  <si>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</si>
  <si>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</si>
  <si>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</si>
  <si>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</si>
  <si>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</si>
  <si>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</si>
  <si>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</si>
  <si>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</si>
  <si>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</si>
  <si>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</si>
  <si>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</si>
  <si>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</si>
  <si>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</si>
  <si>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</si>
  <si>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</si>
  <si>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</si>
  <si>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</si>
  <si>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</si>
  <si>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</si>
  <si>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</si>
  <si>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</si>
  <si>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</si>
  <si>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</si>
  <si>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</si>
  <si>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</si>
  <si>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</si>
  <si>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</si>
  <si>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</si>
  <si>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</si>
  <si>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</si>
  <si>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</si>
  <si>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</si>
  <si>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</si>
  <si>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</si>
  <si>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</si>
  <si>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</si>
  <si>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</si>
  <si>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</si>
  <si>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</si>
  <si>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</si>
  <si>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</si>
  <si>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</si>
  <si>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</si>
  <si>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</si>
  <si>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</si>
  <si>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</si>
  <si>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</si>
  <si>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</si>
  <si>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</si>
  <si>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</si>
  <si>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</si>
  <si>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</si>
  <si>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</si>
  <si>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</si>
  <si>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</si>
  <si>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</si>
  <si>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</si>
  <si>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</si>
  <si>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</si>
  <si>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</si>
  <si>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</si>
  <si>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</si>
  <si>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</si>
  <si>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</si>
  <si>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</si>
  <si>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</si>
  <si>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</si>
  <si>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</si>
  <si>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</si>
  <si>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</si>
  <si>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</si>
  <si>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</si>
  <si>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</si>
  <si>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</si>
  <si>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</si>
  <si>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</si>
  <si>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</si>
  <si>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</si>
  <si>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</si>
  <si>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</si>
  <si>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</si>
  <si>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</si>
  <si>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</si>
  <si>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</si>
  <si>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</si>
  <si>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</si>
  <si>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</si>
  <si>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</si>
  <si>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</si>
  <si>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</si>
  <si>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</si>
  <si>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</si>
  <si>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</si>
  <si>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</si>
  <si>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</si>
  <si>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</si>
  <si>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</si>
  <si>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</si>
  <si>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</si>
  <si>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</si>
  <si>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</si>
  <si>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</si>
  <si>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</si>
  <si>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</si>
  <si>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</si>
  <si>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</si>
  <si>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</si>
  <si>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</si>
  <si>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</si>
  <si>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</si>
  <si>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</si>
  <si>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</si>
  <si>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</si>
  <si>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</si>
  <si>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</si>
  <si>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</si>
  <si>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</si>
  <si>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</si>
  <si>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</si>
  <si>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</si>
  <si>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</si>
  <si>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</si>
  <si>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</si>
  <si>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</si>
  <si>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</si>
  <si>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</si>
  <si>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</si>
  <si>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</si>
  <si>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</si>
  <si>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</si>
  <si>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</si>
  <si>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</si>
  <si>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</si>
  <si>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</si>
  <si>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</si>
  <si>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</si>
  <si>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</si>
  <si>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</si>
  <si>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</si>
  <si>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</si>
  <si>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</si>
  <si>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</si>
  <si>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</si>
  <si>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</si>
  <si>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</si>
  <si>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</si>
  <si>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</si>
  <si>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</si>
  <si>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</si>
  <si>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</si>
  <si>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</si>
  <si>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</si>
  <si>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</si>
  <si>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</si>
  <si>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</si>
  <si>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</si>
  <si>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</si>
  <si>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</si>
  <si>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</si>
  <si>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</si>
  <si>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</si>
  <si>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</si>
  <si>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</si>
  <si>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</si>
  <si>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</si>
  <si>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</si>
  <si>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</si>
  <si>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</si>
  <si>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</si>
  <si>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</si>
  <si>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</si>
  <si>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</si>
  <si>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</si>
  <si>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</si>
  <si>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</si>
  <si>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</si>
  <si>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</si>
  <si>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</si>
  <si>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</si>
  <si>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</si>
  <si>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</si>
  <si>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</si>
  <si>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</si>
  <si>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</si>
  <si>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</si>
  <si>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</si>
  <si>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</si>
  <si>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</si>
  <si>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</si>
  <si>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</si>
  <si>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</si>
  <si>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</si>
  <si>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</si>
  <si>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</si>
  <si>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</si>
  <si>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</si>
  <si>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</si>
  <si>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</si>
  <si>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</si>
  <si>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</si>
  <si>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</si>
  <si>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</si>
  <si>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</si>
  <si>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</si>
  <si>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</si>
  <si>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</si>
  <si>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</si>
  <si>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</si>
  <si>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</si>
  <si>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</si>
  <si>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</si>
  <si>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</si>
  <si>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</si>
  <si>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</si>
  <si>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</si>
  <si>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</si>
  <si>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</si>
  <si>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</si>
  <si>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</si>
  <si>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</si>
  <si>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</si>
  <si>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</si>
  <si>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</si>
  <si>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</si>
  <si>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</si>
  <si>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</si>
  <si>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</si>
  <si>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</si>
  <si>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</si>
  <si>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</si>
  <si>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</si>
  <si>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</si>
  <si>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</si>
  <si>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</si>
  <si>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</si>
  <si>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</si>
  <si>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</si>
  <si>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</si>
  <si>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</si>
  <si>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</si>
  <si>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</si>
  <si>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</si>
  <si>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</si>
  <si>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</si>
  <si>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</si>
  <si>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</si>
  <si>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</si>
  <si>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</si>
  <si>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</si>
  <si>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</si>
  <si>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</si>
  <si>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</si>
  <si>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</si>
  <si>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</si>
  <si>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</si>
  <si>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</si>
  <si>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</si>
  <si>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</si>
  <si>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</si>
  <si>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</si>
  <si>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</si>
  <si>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</si>
  <si>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</si>
  <si>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</si>
  <si>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</si>
  <si>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</si>
  <si>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</si>
  <si>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</si>
  <si>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</si>
  <si>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</si>
  <si>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</si>
  <si>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</si>
  <si>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</si>
  <si>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</si>
  <si>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</si>
  <si>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</si>
  <si>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</si>
  <si>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</si>
  <si>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</si>
  <si>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</si>
  <si>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</si>
  <si>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</si>
  <si>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</si>
  <si>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</si>
  <si>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</si>
  <si>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</si>
  <si>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</si>
  <si>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</si>
  <si>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</si>
  <si>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</si>
  <si>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</si>
  <si>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</si>
  <si>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</si>
  <si>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</si>
  <si>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</si>
  <si>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</si>
  <si>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</si>
  <si>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</si>
  <si>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</si>
  <si>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</si>
  <si>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</si>
  <si>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</si>
  <si>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</si>
  <si>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</si>
  <si>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</si>
  <si>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</si>
  <si>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</si>
  <si>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</si>
  <si>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</si>
  <si>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</si>
  <si>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</si>
  <si>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</si>
  <si>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</si>
  <si>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</si>
  <si>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</si>
  <si>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</si>
  <si>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</si>
  <si>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</si>
  <si>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</si>
  <si>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</si>
  <si>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</si>
  <si>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</si>
  <si>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</si>
  <si>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</si>
  <si>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</si>
  <si>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</si>
  <si>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</si>
  <si>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</si>
  <si>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</si>
  <si>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</si>
  <si>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</si>
  <si>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</si>
  <si>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</si>
  <si>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</si>
  <si>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</si>
  <si>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</si>
  <si>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</si>
  <si>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</si>
  <si>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</si>
  <si>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</si>
  <si>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</si>
  <si>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</si>
  <si>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</si>
  <si>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</si>
  <si>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</si>
  <si>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</si>
  <si>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</si>
  <si>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</si>
  <si>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</si>
  <si>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</si>
  <si>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</si>
  <si>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</si>
  <si>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</si>
  <si>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</si>
  <si>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</si>
  <si>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</si>
  <si>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</si>
  <si>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</si>
  <si>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</si>
  <si>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</si>
  <si>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</si>
  <si>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</si>
  <si>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</si>
  <si>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</si>
  <si>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</si>
  <si>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</si>
  <si>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</si>
  <si>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</si>
  <si>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</si>
  <si>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</si>
  <si>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</si>
  <si>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</si>
  <si>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</si>
  <si>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</si>
  <si>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</si>
  <si>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</si>
  <si>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</si>
  <si>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</si>
  <si>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</si>
  <si>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</si>
  <si>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</si>
  <si>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</si>
  <si>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</si>
  <si>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</si>
  <si>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</si>
  <si>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</si>
  <si>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</si>
  <si>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</si>
  <si>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</si>
  <si>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</si>
  <si>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</si>
  <si>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</si>
  <si>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</si>
  <si>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</si>
  <si>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</si>
  <si>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</si>
  <si>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</si>
  <si>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</si>
  <si>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</si>
  <si>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</si>
  <si>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</si>
  <si>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</si>
  <si>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</si>
  <si>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</si>
  <si>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</si>
  <si>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</si>
  <si>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</si>
  <si>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</si>
  <si>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</si>
  <si>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</si>
  <si>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</si>
  <si>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</si>
  <si>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</si>
  <si>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</si>
  <si>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</si>
  <si>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</si>
  <si>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</si>
  <si>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</si>
  <si>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</si>
  <si>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</si>
  <si>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</si>
  <si>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</si>
  <si>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</si>
  <si>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</si>
  <si>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</si>
  <si>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</si>
  <si>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</si>
  <si>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</si>
  <si>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</si>
  <si>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</si>
  <si>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</si>
  <si>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</si>
  <si>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</si>
  <si>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</si>
  <si>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</si>
  <si>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</si>
  <si>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</si>
  <si>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</si>
  <si>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</si>
  <si>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</si>
  <si>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</si>
  <si>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</si>
  <si>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</si>
  <si>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</si>
  <si>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</si>
  <si>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</si>
  <si>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</si>
  <si>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</si>
  <si>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</si>
  <si>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</si>
  <si>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</si>
  <si>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</si>
  <si>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</si>
  <si>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</si>
  <si>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</si>
  <si>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</si>
  <si>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</si>
  <si>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</si>
  <si>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</si>
  <si>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</si>
  <si>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</si>
  <si>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</si>
  <si>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</si>
  <si>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</si>
  <si>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</si>
  <si>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</si>
  <si>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</si>
  <si>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</si>
  <si>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</si>
  <si>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</si>
  <si>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</si>
  <si>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</si>
  <si>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</si>
  <si>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</si>
  <si>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</si>
  <si>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</si>
  <si>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</si>
  <si>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</si>
  <si>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</si>
  <si>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</si>
  <si>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</si>
  <si>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</si>
  <si>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</si>
  <si>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</si>
  <si>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</si>
  <si>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</si>
  <si>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</si>
  <si>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</si>
  <si>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</si>
  <si>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</si>
  <si>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</si>
  <si>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</si>
  <si>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</si>
  <si>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</si>
  <si>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</si>
  <si>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</si>
  <si>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</si>
  <si>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</si>
  <si>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</si>
  <si>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</si>
  <si>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</si>
  <si>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</si>
  <si>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</si>
  <si>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</si>
  <si>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</si>
  <si>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</si>
  <si>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</si>
  <si>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</si>
  <si>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</si>
  <si>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</si>
  <si>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</si>
  <si>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</si>
  <si>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</si>
  <si>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</si>
  <si>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</si>
  <si>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</si>
  <si>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</si>
  <si>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</si>
  <si>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</si>
  <si>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</si>
  <si>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</si>
  <si>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</si>
  <si>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</si>
  <si>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</si>
  <si>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</si>
  <si>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</si>
  <si>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</si>
  <si>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</si>
  <si>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</si>
  <si>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</si>
  <si>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</si>
  <si>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</si>
  <si>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</si>
  <si>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</si>
  <si>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</si>
  <si>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</si>
  <si>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</si>
  <si>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</si>
  <si>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</si>
  <si>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</si>
  <si>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</si>
  <si>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</si>
  <si>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</si>
  <si>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</si>
  <si>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</si>
  <si>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</si>
  <si>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</si>
  <si>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</si>
  <si>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</si>
  <si>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</si>
  <si>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</si>
  <si>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</si>
  <si>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</si>
  <si>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</si>
  <si>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</si>
  <si>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</si>
  <si>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</si>
  <si>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</si>
  <si>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</si>
  <si>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</si>
  <si>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</si>
  <si>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</si>
  <si>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</si>
  <si>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</si>
  <si>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</si>
  <si>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</si>
  <si>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</si>
  <si>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</si>
  <si>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</si>
  <si>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</si>
  <si>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</si>
  <si>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</si>
  <si>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</si>
  <si>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</si>
  <si>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</si>
  <si>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</si>
  <si>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</si>
  <si>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</si>
  <si>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</si>
  <si>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</si>
  <si>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</si>
  <si>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</si>
  <si>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</si>
  <si>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</si>
  <si>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</si>
  <si>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</si>
  <si>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</si>
  <si>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</si>
  <si>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</si>
  <si>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</si>
  <si>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</si>
  <si>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</si>
  <si>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</si>
  <si>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</si>
  <si>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</si>
  <si>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</si>
  <si>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</si>
  <si>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</si>
  <si>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</si>
  <si>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</si>
  <si>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</si>
  <si>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</si>
  <si>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</si>
  <si>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</si>
  <si>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</si>
  <si>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</si>
  <si>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</si>
  <si>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</si>
  <si>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</si>
  <si>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</si>
  <si>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</si>
  <si>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</si>
  <si>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</si>
  <si>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</si>
  <si>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</si>
  <si>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</si>
  <si>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</si>
  <si>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</si>
  <si>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</si>
  <si>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</si>
  <si>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</si>
  <si>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</si>
  <si>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</si>
  <si>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</si>
  <si>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</si>
  <si>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</si>
  <si>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</si>
  <si>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</si>
  <si>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</si>
  <si>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</si>
  <si>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</si>
  <si>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</si>
  <si>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</si>
  <si>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</si>
  <si>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</si>
  <si>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</si>
  <si>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</si>
  <si>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</si>
  <si>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</si>
  <si>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</si>
  <si>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</si>
  <si>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</si>
  <si>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</si>
  <si>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</si>
  <si>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</si>
  <si>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</si>
  <si>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</si>
  <si>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</si>
  <si>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</si>
  <si>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</si>
  <si>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</si>
  <si>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</si>
  <si>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</si>
  <si>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</si>
  <si>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</si>
  <si>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</si>
  <si>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</si>
  <si>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</si>
  <si>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</si>
  <si>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</si>
  <si>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</si>
  <si>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</si>
  <si>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</si>
  <si>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</si>
  <si>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</si>
  <si>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</si>
  <si>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</si>
  <si>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</si>
  <si>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</si>
  <si>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</si>
  <si>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</si>
  <si>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</si>
  <si>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</si>
  <si>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</si>
  <si>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</si>
  <si>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</si>
  <si>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</si>
  <si>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</si>
  <si>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</si>
  <si>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</si>
  <si>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</si>
  <si>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</si>
  <si>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</si>
  <si>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</si>
  <si>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</si>
  <si>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</si>
  <si>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</si>
  <si>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</si>
  <si>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</si>
  <si>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</si>
  <si>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</si>
  <si>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</si>
  <si>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</si>
  <si>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</si>
  <si>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</si>
  <si>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</si>
  <si>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</si>
  <si>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</si>
  <si>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</si>
  <si>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</si>
  <si>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</si>
  <si>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</si>
  <si>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</si>
  <si>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</si>
  <si>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</si>
  <si>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</si>
  <si>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</si>
  <si>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</si>
  <si>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</si>
  <si>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</si>
  <si>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</si>
  <si>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</si>
  <si>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</si>
  <si>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</si>
  <si>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</si>
  <si>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</si>
  <si>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</si>
  <si>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</si>
  <si>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</si>
  <si>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</si>
  <si>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</si>
  <si>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</si>
  <si>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</si>
  <si>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</si>
  <si>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</si>
  <si>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</si>
  <si>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</si>
  <si>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</si>
  <si>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</si>
  <si>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</si>
  <si>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</si>
  <si>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</si>
  <si>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</si>
  <si>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</si>
  <si>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</si>
  <si>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</si>
  <si>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</si>
  <si>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</si>
  <si>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</si>
  <si>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</si>
  <si>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</si>
  <si>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</si>
  <si>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</si>
  <si>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</si>
  <si>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</si>
  <si>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</si>
  <si>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</si>
  <si>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</si>
  <si>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</si>
  <si>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</si>
  <si>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</si>
  <si>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</si>
  <si>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</si>
  <si>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</si>
  <si>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</si>
  <si>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</si>
  <si>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</si>
  <si>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</si>
  <si>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</si>
  <si>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</si>
  <si>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</si>
  <si>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</si>
  <si>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</si>
  <si>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</si>
  <si>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</si>
  <si>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</si>
  <si>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</si>
  <si>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</si>
  <si>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</si>
  <si>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</si>
  <si>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</si>
  <si>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</si>
  <si>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</si>
  <si>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</si>
  <si>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</si>
  <si>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</si>
  <si>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</si>
  <si>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</si>
  <si>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</si>
  <si>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</si>
  <si>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</si>
  <si>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</si>
  <si>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</si>
  <si>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</si>
  <si>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</si>
  <si>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</si>
  <si>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</si>
  <si>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</si>
  <si>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</si>
  <si>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</si>
  <si>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</si>
  <si>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</si>
  <si>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</si>
  <si>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</si>
  <si>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</si>
  <si>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</si>
  <si>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</si>
  <si>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</si>
  <si>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</si>
  <si>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</si>
  <si>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</si>
  <si>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</si>
  <si>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</si>
  <si>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</si>
  <si>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</si>
  <si>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</si>
  <si>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</si>
  <si>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</si>
  <si>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</si>
  <si>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</si>
  <si>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</si>
  <si>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</si>
  <si>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</si>
  <si>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</si>
  <si>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</si>
  <si>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</si>
  <si>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</si>
  <si>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</si>
  <si>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</si>
  <si>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</si>
  <si>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</si>
  <si>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</si>
  <si>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</si>
  <si>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</si>
  <si>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</si>
  <si>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</si>
  <si>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</si>
  <si>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</si>
  <si>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</si>
  <si>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</si>
  <si>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</si>
  <si>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</si>
  <si>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</si>
  <si>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</si>
  <si>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</si>
  <si>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</si>
  <si>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</si>
  <si>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</si>
  <si>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</si>
  <si>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</si>
  <si>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</si>
  <si>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</si>
  <si>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</si>
  <si>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</si>
  <si>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</si>
  <si>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</si>
  <si>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</si>
  <si>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</si>
  <si>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</si>
  <si>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</si>
  <si>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</si>
  <si>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</si>
  <si>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</si>
  <si>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</si>
  <si>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</si>
  <si>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</si>
  <si>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</si>
  <si>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</si>
  <si>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</si>
  <si>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</si>
  <si>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</si>
  <si>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</si>
  <si>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</si>
  <si>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</si>
  <si>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</si>
  <si>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</si>
  <si>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</si>
  <si>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</si>
  <si>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</si>
  <si>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</si>
  <si>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</si>
  <si>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</si>
  <si>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</si>
  <si>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</si>
  <si>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</si>
  <si>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</si>
  <si>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</si>
  <si>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</si>
  <si>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</si>
  <si>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</si>
  <si>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</si>
  <si>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</si>
  <si>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</si>
  <si>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</si>
  <si>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</si>
  <si>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</si>
  <si>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</si>
  <si>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</si>
  <si>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</si>
  <si>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</si>
  <si>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</si>
  <si>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</si>
  <si>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</si>
  <si>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</si>
  <si>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</si>
  <si>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</si>
  <si>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</si>
  <si>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</si>
  <si>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</si>
  <si>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</si>
  <si>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</si>
  <si>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</si>
  <si>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</si>
  <si>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</si>
  <si>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</si>
  <si>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</si>
  <si>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</si>
  <si>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</si>
  <si>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</si>
  <si>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</si>
  <si>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</si>
  <si>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</si>
  <si>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</si>
  <si>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</si>
  <si>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</si>
  <si>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</si>
  <si>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</si>
  <si>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</si>
  <si>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</si>
  <si>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</si>
  <si>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</si>
  <si>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</si>
  <si>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</si>
  <si>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</si>
  <si>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</si>
  <si>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</si>
  <si>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</si>
  <si>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</si>
  <si>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</si>
  <si>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</si>
  <si>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</si>
  <si>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</si>
  <si>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</si>
  <si>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</si>
  <si>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</si>
  <si>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</si>
  <si>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</si>
  <si>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</si>
  <si>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</si>
  <si>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</si>
  <si>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</si>
  <si>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</si>
  <si>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</si>
  <si>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</si>
  <si>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</si>
  <si>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</si>
  <si>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</si>
  <si>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</si>
  <si>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</si>
  <si>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</si>
  <si>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</si>
  <si>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</si>
  <si>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</si>
  <si>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</si>
  <si>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</si>
  <si>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</si>
  <si>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</si>
  <si>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</si>
  <si>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</si>
  <si>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</si>
  <si>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</si>
  <si>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</si>
  <si>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</si>
  <si>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</si>
  <si>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</si>
  <si>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</si>
  <si>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</si>
  <si>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</si>
  <si>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</si>
  <si>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</si>
  <si>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</si>
  <si>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</si>
  <si>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</si>
  <si>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</si>
  <si>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</si>
  <si>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</si>
  <si>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</si>
  <si>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</si>
  <si>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</si>
  <si>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</si>
  <si>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</si>
  <si>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</si>
  <si>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</si>
  <si>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</si>
  <si>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</si>
  <si>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</si>
  <si>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</si>
  <si>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</si>
  <si>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</si>
  <si>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</si>
  <si>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</si>
  <si>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</si>
  <si>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</si>
  <si>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</si>
  <si>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</si>
  <si>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</si>
  <si>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</si>
  <si>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</si>
  <si>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</si>
  <si>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</si>
  <si>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</si>
  <si>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</si>
  <si>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</si>
  <si>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</si>
  <si>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</si>
  <si>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</si>
  <si>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</si>
  <si>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</si>
  <si>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</si>
  <si>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</si>
  <si>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</si>
  <si>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</si>
  <si>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</si>
  <si>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</si>
  <si>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</si>
  <si>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</si>
  <si>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</si>
  <si>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</si>
  <si>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</si>
  <si>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</si>
  <si>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</si>
  <si>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</si>
  <si>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</si>
  <si>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</si>
  <si>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</si>
  <si>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</si>
  <si>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</si>
  <si>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</si>
  <si>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</si>
  <si>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</si>
  <si>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</si>
  <si>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</si>
  <si>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</si>
  <si>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</si>
  <si>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</si>
  <si>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</si>
  <si>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</si>
  <si>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</si>
  <si>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</si>
  <si>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</si>
  <si>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</si>
  <si>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</si>
  <si>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</si>
  <si>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</si>
  <si>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</si>
  <si>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</si>
  <si>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</si>
  <si>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</si>
  <si>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</si>
  <si>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</si>
  <si>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</si>
  <si>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</si>
  <si>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</si>
  <si>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</si>
  <si>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</si>
  <si>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</si>
  <si>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</si>
  <si>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</si>
  <si>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</si>
  <si>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</si>
  <si>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</si>
  <si>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</si>
  <si>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</si>
  <si>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</si>
  <si>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</si>
  <si>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</si>
  <si>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</si>
  <si>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</si>
  <si>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</si>
  <si>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</si>
  <si>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</si>
  <si>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</si>
  <si>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</si>
  <si>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</si>
  <si>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</si>
  <si>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</si>
  <si>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</si>
  <si>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</si>
  <si>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</si>
  <si>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</si>
  <si>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</si>
  <si>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</si>
  <si>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</si>
  <si>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</si>
  <si>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</si>
  <si>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</si>
  <si>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</si>
  <si>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</si>
  <si>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</si>
  <si>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</si>
  <si>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</si>
  <si>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</si>
  <si>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</si>
  <si>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</si>
  <si>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</si>
  <si>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</si>
  <si>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</si>
  <si>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</si>
  <si>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</si>
  <si>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</si>
  <si>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</si>
  <si>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</si>
  <si>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</si>
  <si>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</si>
  <si>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</si>
  <si>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</si>
  <si>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</si>
  <si>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</si>
  <si>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</si>
  <si>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</si>
  <si>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</si>
  <si>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</si>
  <si>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</si>
  <si>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</si>
  <si>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</si>
  <si>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</si>
  <si>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</si>
  <si>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</si>
  <si>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</si>
  <si>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</si>
  <si>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</si>
  <si>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</si>
  <si>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</si>
  <si>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</si>
  <si>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</si>
  <si>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</si>
  <si>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</si>
  <si>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</si>
  <si>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</si>
  <si>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</si>
  <si>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</si>
  <si>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</si>
  <si>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</si>
  <si>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</si>
  <si>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</si>
  <si>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</si>
  <si>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</si>
  <si>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</si>
  <si>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</si>
  <si>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</si>
  <si>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</si>
  <si>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</si>
  <si>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</si>
  <si>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</si>
  <si>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</si>
  <si>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</si>
  <si>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</si>
  <si>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</si>
  <si>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</si>
  <si>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</si>
  <si>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</si>
  <si>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</si>
  <si>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</si>
  <si>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</si>
  <si>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</si>
  <si>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</si>
  <si>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</si>
  <si>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</si>
  <si>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</si>
  <si>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</si>
  <si>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</si>
  <si>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</si>
  <si>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</si>
  <si>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</si>
  <si>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</si>
  <si>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</si>
  <si>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</si>
  <si>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</si>
  <si>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</si>
  <si>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</si>
  <si>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</si>
  <si>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</si>
  <si>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</si>
  <si>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</si>
  <si>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</si>
  <si>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</si>
  <si>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</si>
  <si>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</si>
  <si>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</si>
  <si>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</si>
  <si>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</si>
  <si>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</si>
  <si>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</si>
  <si>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</si>
  <si>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</si>
  <si>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</si>
  <si>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</si>
  <si>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</si>
  <si>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</si>
  <si>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</si>
  <si>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</si>
  <si>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</si>
  <si>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</si>
  <si>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</si>
  <si>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</si>
  <si>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</si>
  <si>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</si>
  <si>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</si>
  <si>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</si>
  <si>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</si>
  <si>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</si>
  <si>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</si>
  <si>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</si>
  <si>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</si>
  <si>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</si>
  <si>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</si>
  <si>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</si>
  <si>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</si>
  <si>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</si>
  <si>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</si>
  <si>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</si>
  <si>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</si>
  <si>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</si>
  <si>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</si>
  <si>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</si>
  <si>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</si>
  <si>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</si>
  <si>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</si>
  <si>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</si>
  <si>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</si>
  <si>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</si>
  <si>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</si>
  <si>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</si>
  <si>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</si>
  <si>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</si>
  <si>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</si>
  <si>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</si>
  <si>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</si>
  <si>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</si>
  <si>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</si>
  <si>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</si>
  <si>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</si>
  <si>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</si>
  <si>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</si>
  <si>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</si>
  <si>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</si>
  <si>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</si>
  <si>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</si>
  <si>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</si>
  <si>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</si>
  <si>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</si>
  <si>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</si>
  <si>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</si>
  <si>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</si>
  <si>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</si>
  <si>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</si>
  <si>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</si>
  <si>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</si>
  <si>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</si>
  <si>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</si>
  <si>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</si>
  <si>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</si>
  <si>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</si>
  <si>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</si>
  <si>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</si>
  <si>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</si>
  <si>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</si>
  <si>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</si>
  <si>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</si>
  <si>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</si>
  <si>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</si>
  <si>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</si>
  <si>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</si>
  <si>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</si>
  <si>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</si>
  <si>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</si>
  <si>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</si>
  <si>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</si>
  <si>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</si>
  <si>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</si>
  <si>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</si>
  <si>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</si>
  <si>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</si>
  <si>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</si>
  <si>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</si>
  <si>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</si>
  <si>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</si>
  <si>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</si>
  <si>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</si>
  <si>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</si>
  <si>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</si>
  <si>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</si>
  <si>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</si>
  <si>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</si>
  <si>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</si>
  <si>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</si>
  <si>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</si>
  <si>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</si>
  <si>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</si>
  <si>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</si>
  <si>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</si>
  <si>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</si>
  <si>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</si>
  <si>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</si>
  <si>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</si>
  <si>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</si>
  <si>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</si>
  <si>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</si>
  <si>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</si>
  <si>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</si>
  <si>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</si>
  <si>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</si>
  <si>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</si>
  <si>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</si>
  <si>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</si>
  <si>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</si>
  <si>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</si>
  <si>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</si>
  <si>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</si>
  <si>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</si>
  <si>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</si>
  <si>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</si>
  <si>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</si>
  <si>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</si>
  <si>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</si>
  <si>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</si>
  <si>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</si>
  <si>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</si>
  <si>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</si>
  <si>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</si>
  <si>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</si>
  <si>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</si>
  <si>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</si>
  <si>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</si>
  <si>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</si>
  <si>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</si>
  <si>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</si>
  <si>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</si>
  <si>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</si>
  <si>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</si>
  <si>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</si>
  <si>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</si>
  <si>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</si>
  <si>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</si>
  <si>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</si>
  <si>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</si>
  <si>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</si>
  <si>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</si>
  <si>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</si>
  <si>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</si>
  <si>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</si>
  <si>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</si>
  <si>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</si>
  <si>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</si>
  <si>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</si>
  <si>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</si>
  <si>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</si>
  <si>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</si>
  <si>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</si>
  <si>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</si>
  <si>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</si>
  <si>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</si>
  <si>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</si>
  <si>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</si>
  <si>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</si>
  <si>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</si>
  <si>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</si>
  <si>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</si>
  <si>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</si>
  <si>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</si>
  <si>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</si>
  <si>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</si>
  <si>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</si>
  <si>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</si>
  <si>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</si>
  <si>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</si>
  <si>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</si>
  <si>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</si>
  <si>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</si>
  <si>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</si>
  <si>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</si>
  <si>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</si>
  <si>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</si>
  <si>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</si>
  <si>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</si>
  <si>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</si>
  <si>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</si>
  <si>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</si>
  <si>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</si>
  <si>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</si>
  <si>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</si>
  <si>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</si>
  <si>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</si>
  <si>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</si>
  <si>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</si>
  <si>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</si>
  <si>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</si>
  <si>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</si>
  <si>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</si>
  <si>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</si>
  <si>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</si>
  <si>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</si>
  <si>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</si>
  <si>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</si>
  <si>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</si>
  <si>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</si>
  <si>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</si>
  <si>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</si>
  <si>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</si>
  <si>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</si>
  <si>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</si>
  <si>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</si>
  <si>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</si>
  <si>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</si>
  <si>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</si>
  <si>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</si>
  <si>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</si>
  <si>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</si>
  <si>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</si>
  <si>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</si>
  <si>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</si>
  <si>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</si>
  <si>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</si>
  <si>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</si>
  <si>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</si>
  <si>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</si>
  <si>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</si>
  <si>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</si>
  <si>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</si>
  <si>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</si>
  <si>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</si>
  <si>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</si>
  <si>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</si>
  <si>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</si>
  <si>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</si>
  <si>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</si>
  <si>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</si>
  <si>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</si>
  <si>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</si>
  <si>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</si>
  <si>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</si>
  <si>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</si>
  <si>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</si>
  <si>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</si>
  <si>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</si>
  <si>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</si>
  <si>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</si>
  <si>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</si>
  <si>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</si>
  <si>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</si>
  <si>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</si>
  <si>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</si>
  <si>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</si>
  <si>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</si>
  <si>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</si>
  <si>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</si>
  <si>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</si>
  <si>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</si>
  <si>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</si>
  <si>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</si>
  <si>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</si>
  <si>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</si>
  <si>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</si>
  <si>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</si>
  <si>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</si>
  <si>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</si>
  <si>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</si>
  <si>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</si>
  <si>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</si>
  <si>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</si>
  <si>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</si>
  <si>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</si>
  <si>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</si>
  <si>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</si>
  <si>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</si>
  <si>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</si>
  <si>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</si>
  <si>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</si>
  <si>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</si>
  <si>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</si>
  <si>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</si>
  <si>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</si>
  <si>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</si>
  <si>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</si>
  <si>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</si>
  <si>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</si>
  <si>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</si>
  <si>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</si>
  <si>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</si>
  <si>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</si>
  <si>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</si>
  <si>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</si>
  <si>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</si>
  <si>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</si>
  <si>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</si>
  <si>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</si>
  <si>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</si>
  <si>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</si>
  <si>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</si>
  <si>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</si>
  <si>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</si>
  <si>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</si>
  <si>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</si>
  <si>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</si>
  <si>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</si>
  <si>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</si>
  <si>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</si>
  <si>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</si>
  <si>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</si>
  <si>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</si>
  <si>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</si>
  <si>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</si>
  <si>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</si>
  <si>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</si>
  <si>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</si>
  <si>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</si>
  <si>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</si>
  <si>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</si>
  <si>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</si>
  <si>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</si>
  <si>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</si>
  <si>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</si>
  <si>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</si>
  <si>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</si>
  <si>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</si>
  <si>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</si>
  <si>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</si>
  <si>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</si>
  <si>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</si>
  <si>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</si>
  <si>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</si>
  <si>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</si>
  <si>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</si>
  <si>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</si>
  <si>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</si>
  <si>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</si>
  <si>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</si>
  <si>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</si>
  <si>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</si>
  <si>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</si>
  <si>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</si>
  <si>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</si>
  <si>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</si>
  <si>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</si>
  <si>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</si>
  <si>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</si>
  <si>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</si>
  <si>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</si>
  <si>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</si>
  <si>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</si>
  <si>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</si>
  <si>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</si>
  <si>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</si>
  <si>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</si>
  <si>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</si>
  <si>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</si>
  <si>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</si>
  <si>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</si>
  <si>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</si>
  <si>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</si>
  <si>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</si>
  <si>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</si>
  <si>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</si>
  <si>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</si>
  <si>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</si>
  <si>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</si>
  <si>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</si>
  <si>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</si>
  <si>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</si>
  <si>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</si>
  <si>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</si>
  <si>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</si>
  <si>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</si>
  <si>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</si>
  <si>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</si>
  <si>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</si>
  <si>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</si>
  <si>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</si>
  <si>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</si>
  <si>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</si>
  <si>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</si>
  <si>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</si>
  <si>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</si>
  <si>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</si>
  <si>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</si>
  <si>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</si>
  <si>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</si>
  <si>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</si>
  <si>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</si>
  <si>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</si>
  <si>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</si>
  <si>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</si>
  <si>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</si>
  <si>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</si>
  <si>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</si>
  <si>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</si>
  <si>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</si>
  <si>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</si>
  <si>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</si>
  <si>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</si>
  <si>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</si>
  <si>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</si>
  <si>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</si>
  <si>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</si>
  <si>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</si>
  <si>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</si>
  <si>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</si>
  <si>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</si>
  <si>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</si>
  <si>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</si>
  <si>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</si>
  <si>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</si>
  <si>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</si>
  <si>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</si>
  <si>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</si>
  <si>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</si>
  <si>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</si>
  <si>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</si>
  <si>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</si>
  <si>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</si>
  <si>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</si>
  <si>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</si>
  <si>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</si>
  <si>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</si>
  <si>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</si>
  <si>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</si>
  <si>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</si>
  <si>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</si>
  <si>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</si>
  <si>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</si>
  <si>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</si>
  <si>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</si>
  <si>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</si>
  <si>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</si>
  <si>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</si>
  <si>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</si>
  <si>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</si>
  <si>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</si>
  <si>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</si>
  <si>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</si>
  <si>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</si>
  <si>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</si>
  <si>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</si>
  <si>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</si>
  <si>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</si>
  <si>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</si>
  <si>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</si>
  <si>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</si>
  <si>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</si>
  <si>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</si>
  <si>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</si>
  <si>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</si>
  <si>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</si>
  <si>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</si>
  <si>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</si>
  <si>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</si>
  <si>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</si>
  <si>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</si>
  <si>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</si>
  <si>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</si>
  <si>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</si>
  <si>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</si>
  <si>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</si>
  <si>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</si>
  <si>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</si>
  <si>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</si>
  <si>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</si>
  <si>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</si>
  <si>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</si>
  <si>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</si>
  <si>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</si>
  <si>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</si>
  <si>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</si>
  <si>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</si>
  <si>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</si>
  <si>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</si>
  <si>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</si>
  <si>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</si>
  <si>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</si>
  <si>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</si>
  <si>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</si>
  <si>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</si>
  <si>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</si>
  <si>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</si>
  <si>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</si>
  <si>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</si>
  <si>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</si>
  <si>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</si>
  <si>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</si>
  <si>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</si>
  <si>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</si>
  <si>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</si>
  <si>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</si>
  <si>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</si>
  <si>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</si>
  <si>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</si>
  <si>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</si>
  <si>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</si>
  <si>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</si>
  <si>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</si>
  <si>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</si>
  <si>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</si>
  <si>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</si>
  <si>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</si>
  <si>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</si>
  <si>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</si>
  <si>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</si>
  <si>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</si>
  <si>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</si>
  <si>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</si>
  <si>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</si>
  <si>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</si>
  <si>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</si>
  <si>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</si>
  <si>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</si>
  <si>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</si>
  <si>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</si>
  <si>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</si>
  <si>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</si>
  <si>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</si>
  <si>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</si>
  <si>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</si>
  <si>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</si>
  <si>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</si>
  <si>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</si>
  <si>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</si>
  <si>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</si>
  <si>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</si>
  <si>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</si>
  <si>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</si>
  <si>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</si>
  <si>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</si>
  <si>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</si>
  <si>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</si>
  <si>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</si>
  <si>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</si>
  <si>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</si>
  <si>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</si>
  <si>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</si>
  <si>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</si>
  <si>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</si>
  <si>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</si>
  <si>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</si>
  <si>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</si>
  <si>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</si>
  <si>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</si>
  <si>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</si>
  <si>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</si>
  <si>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</si>
  <si>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</si>
  <si>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</si>
  <si>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</si>
  <si>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</si>
  <si>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</si>
  <si>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</si>
  <si>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</si>
  <si>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</si>
  <si>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</si>
  <si>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</si>
  <si>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</si>
  <si>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</si>
  <si>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</si>
  <si>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</si>
  <si>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</si>
  <si>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</si>
  <si>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</si>
  <si>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</si>
  <si>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</si>
  <si>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</si>
  <si>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</si>
  <si>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</si>
  <si>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</si>
  <si>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</si>
  <si>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</si>
  <si>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</si>
  <si>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</si>
  <si>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</si>
  <si>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</si>
  <si>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</si>
  <si>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</si>
  <si>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</si>
  <si>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</si>
  <si>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</si>
  <si>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</si>
  <si>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</si>
  <si>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</si>
  <si>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</si>
  <si>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</si>
  <si>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</si>
  <si>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</si>
  <si>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</si>
  <si>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</si>
  <si>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</si>
  <si>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</si>
  <si>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</si>
  <si>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</si>
  <si>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</si>
  <si>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</si>
  <si>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</si>
  <si>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</si>
  <si>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</si>
  <si>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</si>
  <si>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</si>
  <si>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</si>
  <si>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</si>
  <si>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</si>
  <si>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</si>
  <si>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</si>
  <si>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</si>
  <si>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</si>
  <si>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</si>
  <si>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</si>
  <si>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</si>
  <si>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</si>
  <si>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</si>
  <si>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</si>
  <si>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</si>
  <si>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</si>
  <si>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</si>
  <si>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</si>
  <si>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</si>
  <si>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</si>
  <si>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</si>
  <si>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</si>
  <si>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</si>
  <si>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</si>
  <si>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</si>
  <si>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</si>
  <si>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</si>
  <si>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</si>
  <si>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</si>
  <si>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</si>
  <si>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</si>
  <si>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</si>
  <si>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</si>
  <si>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</si>
  <si>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</si>
  <si>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</si>
  <si>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</si>
  <si>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</si>
  <si>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</si>
  <si>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</si>
  <si>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</si>
  <si>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</si>
  <si>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</si>
  <si>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</si>
  <si>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</si>
  <si>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</si>
  <si>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</si>
  <si>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</si>
  <si>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</si>
  <si>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</si>
  <si>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</si>
  <si>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</si>
  <si>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</si>
  <si>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</si>
  <si>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</si>
  <si>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</si>
  <si>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</si>
  <si>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</si>
  <si>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</si>
  <si>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</si>
  <si>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</si>
  <si>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</si>
  <si>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</si>
  <si>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</si>
  <si>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</si>
  <si>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</si>
  <si>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</si>
  <si>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</si>
  <si>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</si>
  <si>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</si>
  <si>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</si>
  <si>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</si>
  <si>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</si>
  <si>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</si>
  <si>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</si>
  <si>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</si>
  <si>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</si>
  <si>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</si>
  <si>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</si>
  <si>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</si>
  <si>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</si>
  <si>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</si>
  <si>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</si>
  <si>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</si>
  <si>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</si>
  <si>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</si>
  <si>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</si>
  <si>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</si>
  <si>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</si>
  <si>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</si>
  <si>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</si>
  <si>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</si>
  <si>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</si>
  <si>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</si>
  <si>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</si>
  <si>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</si>
  <si>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</si>
  <si>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</si>
  <si>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</si>
  <si>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</si>
  <si>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</si>
  <si>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</si>
  <si>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</si>
  <si>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</si>
  <si>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</si>
  <si>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</si>
  <si>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</si>
  <si>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</si>
  <si>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</si>
  <si>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</si>
  <si>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</si>
  <si>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</si>
  <si>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</si>
  <si>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</si>
  <si>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</si>
  <si>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</si>
  <si>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</si>
  <si>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</si>
  <si>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</si>
  <si>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</si>
  <si>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</si>
  <si>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</si>
  <si>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</si>
  <si>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</si>
  <si>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</si>
  <si>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</si>
  <si>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</si>
  <si>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</si>
  <si>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</si>
  <si>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</si>
  <si>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</si>
  <si>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</si>
  <si>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</si>
  <si>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</si>
  <si>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</si>
  <si>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</si>
  <si>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</si>
  <si>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</si>
  <si>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</si>
  <si>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</si>
  <si>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</si>
  <si>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</si>
  <si>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</si>
  <si>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</si>
  <si>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</si>
  <si>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</si>
  <si>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</si>
  <si>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</si>
  <si>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</si>
  <si>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</si>
  <si>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</si>
  <si>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</si>
  <si>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</si>
  <si>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</si>
  <si>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</si>
  <si>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</si>
  <si>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</si>
  <si>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</si>
  <si>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</si>
  <si>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</si>
  <si>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</si>
  <si>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</si>
  <si>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</si>
  <si>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</si>
  <si>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</si>
  <si>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</si>
  <si>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</si>
  <si>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</si>
  <si>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</si>
  <si>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</si>
  <si>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</si>
  <si>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</si>
  <si>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</si>
  <si>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</si>
  <si>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</si>
  <si>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</si>
  <si>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</si>
  <si>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</si>
  <si>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</si>
  <si>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</si>
  <si>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</si>
  <si>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</si>
  <si>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</si>
  <si>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</si>
  <si>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</si>
  <si>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</si>
  <si>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</si>
  <si>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</si>
  <si>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</si>
  <si>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</si>
  <si>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</si>
  <si>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</si>
  <si>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</si>
  <si>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</si>
  <si>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</si>
  <si>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</si>
  <si>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</si>
  <si>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</si>
  <si>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</si>
  <si>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</si>
  <si>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</si>
  <si>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</si>
  <si>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</si>
  <si>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</si>
  <si>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</si>
  <si>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</si>
  <si>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</si>
  <si>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</si>
  <si>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</si>
  <si>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</si>
  <si>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</si>
  <si>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</si>
  <si>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</si>
  <si>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</si>
  <si>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</si>
  <si>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</si>
  <si>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</si>
  <si>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</si>
  <si>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</si>
  <si>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</si>
  <si>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</si>
  <si>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</si>
  <si>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</si>
  <si>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</si>
  <si>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</si>
  <si>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</si>
  <si>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</si>
  <si>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</si>
  <si>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</si>
  <si>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</si>
  <si>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</si>
  <si>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</si>
  <si>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</si>
  <si>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</si>
  <si>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</si>
  <si>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</si>
  <si>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</si>
  <si>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</si>
  <si>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</si>
  <si>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</si>
  <si>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</si>
  <si>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</si>
  <si>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</si>
  <si>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</si>
  <si>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</si>
  <si>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</si>
  <si>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</si>
  <si>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</si>
  <si>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</si>
  <si>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</si>
  <si>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</si>
  <si>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</si>
  <si>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</si>
  <si>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</si>
  <si>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</si>
  <si>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</si>
  <si>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</si>
  <si>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</si>
  <si>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</si>
  <si>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</si>
  <si>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</si>
  <si>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</si>
  <si>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</si>
  <si>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</si>
  <si>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</si>
  <si>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</si>
  <si>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</si>
  <si>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</si>
  <si>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</si>
  <si>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</si>
  <si>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</si>
  <si>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</si>
  <si>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</si>
  <si>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</si>
  <si>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</si>
  <si>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</si>
  <si>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</si>
  <si>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</si>
  <si>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</si>
  <si>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</si>
  <si>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</si>
  <si>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</si>
  <si>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</si>
  <si>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</si>
  <si>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</si>
  <si>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</si>
  <si>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</si>
  <si>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</si>
  <si>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</si>
  <si>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</si>
  <si>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</si>
  <si>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</si>
  <si>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</si>
  <si>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</si>
  <si>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</si>
  <si>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</si>
  <si>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</si>
  <si>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</si>
  <si>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</si>
  <si>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</si>
  <si>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</si>
  <si>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</si>
  <si>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</si>
  <si>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</si>
  <si>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</si>
  <si>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</si>
  <si>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</si>
  <si>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</si>
  <si>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</si>
  <si>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</si>
  <si>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</si>
  <si>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</si>
  <si>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</si>
  <si>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</si>
  <si>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</si>
  <si>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</si>
  <si>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</si>
  <si>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</si>
  <si>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</si>
  <si>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</si>
  <si>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</si>
  <si>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</si>
  <si>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</si>
  <si>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</si>
  <si>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</si>
  <si>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</si>
  <si>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</si>
  <si>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</si>
  <si>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</si>
  <si>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</si>
  <si>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</si>
  <si>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</si>
  <si>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</si>
  <si>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</si>
  <si>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</si>
  <si>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</si>
  <si>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</si>
  <si>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</si>
  <si>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</si>
  <si>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</si>
  <si>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</si>
  <si>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</si>
  <si>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</si>
  <si>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</si>
  <si>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</si>
  <si>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</si>
  <si>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</si>
  <si>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</si>
  <si>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</si>
  <si>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</si>
  <si>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</si>
  <si>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</si>
  <si>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</si>
  <si>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</si>
  <si>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</si>
  <si>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</si>
  <si>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</si>
  <si>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</si>
  <si>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</si>
  <si>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</si>
  <si>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</si>
  <si>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</si>
  <si>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</si>
  <si>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</si>
  <si>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</si>
  <si>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</si>
  <si>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</si>
  <si>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</si>
  <si>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</si>
  <si>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</si>
  <si>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</si>
  <si>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</si>
  <si>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</si>
  <si>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</si>
  <si>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</si>
  <si>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</si>
  <si>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</si>
  <si>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</si>
  <si>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</si>
  <si>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</si>
  <si>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</si>
  <si>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</si>
  <si>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</si>
  <si>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</si>
  <si>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</si>
  <si>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</si>
  <si>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</si>
  <si>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</si>
  <si>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</si>
  <si>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</si>
  <si>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</si>
  <si>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</si>
  <si>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</si>
  <si>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</si>
  <si>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</si>
  <si>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</si>
  <si>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</si>
  <si>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</si>
  <si>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</si>
  <si>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</si>
  <si>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</si>
  <si>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</si>
  <si>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</si>
  <si>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</si>
  <si>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</si>
  <si>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</si>
  <si>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</si>
  <si>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</si>
  <si>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</si>
  <si>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</si>
  <si>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</si>
  <si>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</si>
  <si>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</si>
  <si>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</si>
  <si>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</si>
  <si>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</si>
  <si>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</si>
  <si>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</si>
  <si>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</si>
  <si>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</si>
  <si>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</si>
  <si>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</si>
  <si>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</si>
  <si>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</si>
  <si>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</si>
  <si>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</si>
  <si>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</si>
  <si>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</si>
  <si>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</si>
  <si>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</si>
  <si>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</si>
  <si>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</si>
  <si>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</si>
  <si>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</si>
  <si>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</si>
  <si>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</si>
  <si>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</si>
  <si>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</si>
  <si>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</si>
  <si>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</si>
  <si>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</si>
  <si>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</si>
  <si>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</si>
  <si>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</si>
  <si>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</si>
  <si>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</si>
  <si>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</si>
  <si>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</si>
  <si>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</si>
  <si>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</si>
  <si>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</si>
  <si>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</si>
  <si>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</si>
  <si>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</si>
  <si>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</si>
  <si>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</si>
  <si>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</si>
  <si>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</si>
  <si>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</si>
  <si>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</si>
  <si>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</si>
  <si>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</si>
  <si>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</si>
  <si>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</si>
  <si>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</si>
  <si>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</si>
  <si>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</si>
  <si>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</si>
  <si>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</si>
  <si>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</si>
  <si>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</si>
  <si>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</si>
  <si>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</si>
  <si>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</si>
  <si>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</si>
  <si>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</si>
  <si>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</si>
  <si>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</si>
  <si>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</si>
  <si>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</si>
  <si>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</si>
  <si>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</si>
  <si>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</si>
  <si>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</si>
  <si>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</si>
  <si>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</si>
  <si>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</si>
  <si>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</si>
  <si>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</si>
  <si>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</si>
  <si>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</si>
  <si>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</si>
  <si>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</si>
  <si>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</si>
  <si>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</si>
  <si>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</si>
  <si>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</si>
  <si>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</si>
  <si>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</si>
  <si>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</si>
  <si>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</si>
  <si>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</si>
  <si>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</si>
  <si>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</si>
  <si>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</si>
  <si>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</si>
  <si>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</si>
  <si>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</si>
  <si>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</si>
  <si>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</si>
  <si>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</si>
  <si>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</si>
  <si>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</si>
  <si>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</si>
  <si>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</si>
  <si>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</si>
  <si>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</si>
  <si>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</si>
  <si>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</si>
  <si>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</si>
  <si>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</si>
  <si>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</si>
  <si>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</si>
  <si>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</si>
  <si>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</si>
  <si>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</si>
  <si>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</si>
  <si>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</si>
  <si>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</si>
  <si>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</si>
  <si>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</si>
  <si>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</si>
  <si>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</si>
  <si>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</si>
  <si>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</si>
  <si>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</si>
  <si>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</si>
  <si>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</si>
  <si>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</si>
  <si>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</si>
  <si>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</si>
  <si>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</si>
  <si>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</si>
  <si>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</si>
  <si>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</si>
  <si>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</si>
  <si>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</si>
  <si>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</si>
  <si>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</si>
  <si>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</si>
  <si>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</si>
  <si>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</si>
  <si>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</si>
  <si>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</si>
  <si>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</si>
  <si>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</si>
  <si>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</si>
  <si>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</si>
  <si>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</si>
  <si>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</si>
  <si>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</si>
  <si>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</si>
  <si>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</si>
  <si>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</si>
  <si>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</si>
  <si>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</si>
  <si>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</si>
  <si>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</si>
  <si>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</si>
  <si>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</si>
  <si>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</si>
  <si>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</si>
  <si>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</si>
  <si>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</si>
  <si>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</si>
  <si>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</si>
  <si>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</si>
  <si>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</si>
  <si>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</si>
  <si>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</si>
  <si>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</si>
  <si>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</si>
  <si>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</si>
  <si>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</si>
  <si>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</si>
  <si>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</si>
  <si>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</si>
  <si>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</si>
  <si>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</si>
  <si>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</si>
  <si>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</si>
  <si>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</si>
  <si>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</si>
  <si>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</si>
  <si>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</si>
  <si>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</si>
  <si>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</si>
  <si>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</si>
  <si>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</si>
  <si>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</si>
  <si>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</si>
  <si>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</si>
  <si>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</si>
  <si>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</si>
  <si>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</si>
  <si>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</si>
  <si>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</si>
  <si>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</si>
  <si>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</si>
  <si>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</si>
  <si>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</si>
  <si>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</si>
  <si>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</si>
  <si>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</si>
  <si>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</si>
  <si>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</si>
  <si>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</si>
  <si>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</si>
  <si>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</si>
  <si>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</si>
  <si>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</si>
  <si>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</si>
  <si>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</si>
  <si>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</si>
  <si>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</si>
  <si>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</si>
  <si>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</si>
  <si>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</si>
  <si>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</si>
  <si>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</si>
  <si>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</si>
  <si>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</si>
  <si>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</si>
  <si>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</si>
  <si>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</si>
  <si>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</si>
  <si>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</si>
  <si>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</si>
  <si>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</si>
  <si>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</si>
  <si>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</si>
  <si>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</si>
  <si>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</si>
  <si>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</si>
  <si>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</si>
  <si>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</si>
  <si>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</si>
  <si>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</si>
  <si>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</si>
  <si>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</si>
  <si>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</si>
  <si>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</si>
  <si>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</si>
  <si>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</si>
  <si>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</si>
  <si>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</si>
  <si>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</si>
  <si>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</si>
  <si>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</si>
  <si>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</si>
  <si>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</si>
  <si>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</si>
  <si>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</si>
  <si>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</si>
  <si>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</si>
  <si>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</si>
  <si>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</si>
  <si>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</si>
  <si>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</si>
  <si>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</si>
  <si>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</si>
  <si>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</si>
  <si>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</si>
  <si>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</si>
  <si>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</si>
  <si>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</si>
  <si>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</si>
  <si>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</si>
  <si>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</si>
  <si>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</si>
  <si>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</si>
  <si>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</si>
  <si>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</si>
  <si>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</si>
  <si>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</si>
  <si>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</si>
  <si>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</si>
  <si>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</si>
  <si>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</si>
  <si>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</si>
  <si>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</si>
  <si>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</si>
  <si>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</si>
  <si>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</si>
  <si>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</si>
  <si>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</si>
  <si>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</si>
  <si>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</si>
  <si>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</si>
  <si>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</si>
  <si>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</si>
  <si>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</si>
  <si>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</si>
  <si>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</si>
  <si>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</si>
  <si>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</si>
  <si>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</si>
  <si>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</si>
  <si>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</si>
  <si>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</si>
  <si>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</si>
  <si>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</si>
  <si>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</si>
  <si>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</si>
  <si>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</si>
  <si>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</si>
  <si>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</si>
  <si>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</si>
  <si>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</si>
  <si>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</si>
  <si>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</si>
  <si>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</si>
  <si>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</si>
  <si>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</si>
  <si>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</si>
  <si>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</si>
  <si>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</si>
  <si>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</si>
  <si>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</si>
  <si>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</si>
  <si>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</si>
  <si>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</si>
  <si>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</si>
  <si>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</si>
  <si>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</si>
  <si>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</si>
  <si>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</si>
  <si>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</si>
  <si>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</si>
  <si>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</si>
  <si>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</si>
  <si>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</si>
  <si>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</si>
  <si>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</si>
  <si>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</si>
  <si>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</si>
  <si>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</si>
  <si>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</si>
  <si>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</si>
  <si>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</si>
  <si>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</si>
  <si>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</si>
  <si>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</si>
  <si>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</si>
  <si>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</si>
  <si>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</si>
  <si>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</si>
  <si>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</si>
  <si>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</si>
  <si>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</si>
  <si>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</si>
  <si>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</si>
  <si>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</si>
  <si>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</si>
  <si>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</si>
  <si>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</si>
  <si>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</si>
  <si>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</si>
  <si>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</si>
  <si>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</si>
  <si>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</si>
  <si>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</si>
  <si>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</si>
  <si>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</si>
  <si>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</si>
  <si>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</si>
  <si>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</si>
  <si>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</si>
  <si>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</si>
  <si>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</si>
  <si>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</si>
  <si>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</si>
  <si>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</si>
  <si>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</si>
  <si>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</si>
  <si>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</si>
  <si>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</si>
  <si>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</si>
  <si>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</si>
  <si>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</si>
  <si>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</si>
  <si>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</si>
  <si>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</si>
  <si>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</si>
  <si>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</si>
  <si>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</si>
  <si>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</si>
  <si>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</si>
  <si>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</si>
  <si>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</si>
  <si>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</si>
  <si>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</si>
  <si>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</si>
  <si>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</si>
  <si>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</si>
  <si>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</si>
  <si>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</si>
  <si>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</si>
  <si>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</si>
  <si>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</si>
  <si>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</si>
  <si>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</si>
  <si>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</si>
  <si>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</si>
  <si>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</si>
  <si>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</si>
  <si>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</si>
  <si>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</si>
  <si>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</si>
  <si>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</si>
  <si>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</si>
  <si>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</si>
  <si>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</si>
  <si>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</si>
  <si>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</si>
  <si>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</si>
  <si>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</si>
  <si>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</si>
  <si>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</si>
  <si>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</si>
  <si>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</si>
  <si>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</si>
  <si>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</si>
  <si>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</si>
  <si>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</si>
  <si>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</si>
  <si>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</si>
  <si>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</si>
  <si>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</si>
  <si>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</si>
  <si>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</si>
  <si>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</si>
  <si>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</si>
  <si>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</si>
  <si>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</si>
  <si>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</si>
  <si>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</si>
  <si>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</si>
  <si>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</si>
  <si>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</si>
  <si>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</si>
  <si>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</si>
  <si>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</si>
  <si>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</si>
  <si>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</si>
  <si>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</si>
  <si>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</si>
  <si>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</si>
  <si>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</si>
  <si>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</si>
  <si>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</si>
  <si>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</si>
  <si>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</si>
  <si>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</si>
  <si>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</si>
  <si>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</si>
  <si>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</si>
  <si>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</si>
  <si>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</si>
  <si>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</si>
  <si>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</si>
  <si>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</si>
  <si>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</si>
  <si>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</si>
  <si>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</si>
  <si>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</si>
  <si>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</si>
  <si>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</si>
  <si>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</si>
  <si>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</si>
  <si>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</si>
  <si>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</si>
  <si>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</si>
  <si>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</si>
  <si>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</si>
  <si>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</si>
  <si>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</si>
  <si>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</si>
  <si>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</si>
  <si>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</si>
  <si>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</si>
  <si>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</si>
  <si>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</si>
  <si>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</si>
  <si>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</si>
  <si>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</si>
  <si>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</si>
  <si>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</si>
  <si>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</si>
  <si>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</si>
  <si>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</si>
  <si>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</si>
  <si>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</si>
  <si>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</si>
  <si>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</si>
  <si>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</si>
  <si>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</si>
  <si>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</si>
  <si>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</si>
  <si>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</si>
  <si>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</si>
  <si>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</si>
  <si>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</si>
  <si>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</si>
  <si>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</si>
  <si>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</si>
  <si>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</si>
  <si>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</si>
  <si>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</si>
  <si>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</si>
  <si>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</si>
  <si>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</si>
  <si>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</si>
  <si>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</si>
  <si>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</si>
  <si>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</si>
  <si>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</si>
  <si>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</si>
  <si>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</si>
  <si>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</si>
  <si>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</si>
  <si>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</si>
  <si>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</si>
  <si>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</si>
  <si>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</si>
  <si>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</si>
  <si>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</si>
  <si>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</si>
  <si>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</si>
  <si>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</si>
  <si>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</si>
  <si>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</si>
  <si>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</si>
  <si>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</si>
  <si>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</si>
  <si>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</si>
  <si>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</si>
  <si>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</si>
  <si>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</si>
  <si>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</si>
  <si>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</si>
  <si>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</si>
  <si>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</si>
  <si>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</si>
  <si>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</si>
  <si>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</si>
  <si>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</si>
  <si>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</si>
  <si>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</si>
  <si>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</si>
  <si>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</si>
  <si>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</si>
  <si>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</si>
  <si>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</si>
  <si>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</si>
  <si>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</si>
  <si>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</si>
  <si>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</si>
  <si>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</si>
  <si>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</si>
  <si>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</si>
  <si>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</si>
  <si>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</si>
  <si>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</si>
  <si>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</si>
  <si>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</si>
  <si>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</si>
  <si>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</si>
  <si>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</si>
  <si>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</si>
  <si>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</si>
  <si>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</si>
  <si>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</si>
  <si>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</si>
  <si>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</si>
  <si>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</si>
  <si>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</si>
  <si>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</si>
  <si>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</si>
  <si>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</si>
  <si>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</si>
  <si>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</si>
  <si>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</si>
  <si>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</si>
  <si>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</si>
  <si>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</si>
  <si>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</si>
  <si>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</si>
  <si>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</si>
  <si>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</si>
  <si>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</si>
  <si>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</si>
  <si>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</si>
  <si>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</si>
  <si>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</si>
  <si>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</si>
  <si>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</si>
  <si>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</si>
  <si>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</si>
  <si>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</si>
  <si>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</si>
  <si>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</si>
  <si>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</si>
  <si>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</si>
  <si>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</si>
  <si>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</si>
  <si>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</si>
  <si>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</si>
  <si>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</si>
  <si>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</si>
  <si>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</si>
  <si>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</si>
  <si>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</si>
  <si>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</si>
  <si>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</si>
  <si>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</si>
  <si>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</si>
  <si>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</si>
  <si>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</si>
  <si>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</si>
  <si>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</si>
  <si>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</si>
  <si>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</si>
  <si>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</si>
  <si>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</si>
  <si>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</si>
  <si>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</si>
  <si>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</si>
  <si>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</si>
  <si>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</si>
  <si>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</si>
  <si>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</si>
  <si>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</si>
  <si>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</si>
  <si>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</si>
  <si>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</si>
  <si>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</si>
  <si>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</si>
  <si>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</si>
  <si>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</si>
  <si>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</si>
  <si>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</si>
  <si>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</si>
  <si>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</si>
  <si>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</si>
  <si>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</si>
  <si>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</si>
  <si>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</si>
  <si>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</si>
  <si>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</si>
  <si>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</si>
  <si>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</si>
  <si>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</si>
  <si>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</si>
  <si>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</si>
  <si>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</si>
  <si>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</si>
  <si>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</si>
  <si>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</si>
  <si>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</si>
  <si>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</si>
  <si>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</si>
  <si>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</si>
  <si>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</si>
  <si>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</si>
  <si>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</si>
  <si>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</si>
  <si>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</si>
  <si>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</si>
  <si>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</si>
  <si>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</si>
  <si>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</si>
  <si>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</si>
  <si>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</si>
  <si>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</si>
  <si>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</si>
  <si>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</si>
  <si>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</si>
  <si>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</si>
  <si>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</si>
  <si>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</si>
  <si>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</si>
  <si>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</si>
  <si>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</si>
  <si>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</si>
  <si>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</si>
  <si>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</si>
  <si>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</si>
  <si>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</si>
  <si>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</si>
  <si>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</si>
  <si>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</si>
  <si>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</si>
  <si>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</si>
  <si>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</si>
  <si>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</si>
  <si>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</si>
  <si>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</si>
  <si>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</si>
  <si>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</si>
  <si>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</si>
  <si>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</si>
  <si>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</si>
  <si>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</si>
  <si>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</si>
  <si>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</si>
  <si>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</si>
  <si>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</si>
  <si>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</si>
  <si>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</si>
  <si>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</si>
  <si>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</si>
  <si>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</si>
  <si>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</si>
  <si>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</si>
  <si>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</si>
  <si>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</si>
  <si>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</si>
  <si>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</si>
  <si>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</si>
  <si>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</si>
  <si>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</si>
  <si>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</si>
  <si>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</si>
  <si>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</si>
  <si>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</si>
  <si>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</si>
  <si>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</si>
  <si>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</si>
  <si>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</si>
  <si>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</si>
  <si>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</si>
  <si>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</si>
  <si>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</si>
  <si>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</si>
  <si>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</si>
  <si>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</si>
  <si>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</si>
  <si>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</si>
  <si>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</si>
  <si>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</si>
  <si>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</si>
  <si>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</si>
  <si>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</si>
  <si>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</si>
  <si>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</si>
  <si>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</si>
  <si>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</si>
  <si>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</si>
  <si>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</si>
  <si>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</si>
  <si>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</si>
  <si>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</si>
  <si>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</si>
  <si>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</si>
  <si>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</si>
  <si>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</si>
  <si>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</si>
  <si>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</si>
  <si>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</si>
  <si>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</si>
  <si>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</si>
  <si>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</si>
  <si>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</si>
  <si>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</si>
  <si>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</si>
  <si>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</si>
  <si>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</si>
  <si>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</si>
  <si>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</si>
  <si>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</si>
  <si>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</si>
  <si>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</si>
  <si>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</si>
  <si>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</si>
  <si>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</si>
  <si>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</si>
  <si>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</si>
  <si>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</si>
  <si>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</si>
  <si>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</si>
  <si>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</si>
  <si>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</si>
  <si>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</si>
  <si>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</si>
  <si>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</si>
  <si>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</si>
  <si>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</si>
  <si>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</si>
  <si>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</si>
  <si>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</si>
  <si>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</si>
  <si>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</si>
  <si>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</si>
  <si>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</si>
  <si>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</si>
  <si>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</si>
  <si>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</si>
  <si>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</si>
  <si>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</si>
  <si>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</si>
  <si>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</si>
  <si>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</si>
  <si>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</si>
  <si>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</si>
  <si>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</si>
  <si>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</si>
  <si>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</si>
  <si>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</si>
  <si>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</si>
  <si>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</si>
  <si>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</si>
  <si>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</si>
  <si>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</si>
  <si>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</si>
  <si>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</si>
  <si>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</si>
  <si>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</si>
  <si>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</si>
  <si>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</si>
  <si>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</si>
  <si>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</si>
  <si>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</si>
  <si>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</si>
  <si>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</si>
  <si>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</si>
  <si>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</si>
  <si>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</si>
  <si>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</si>
  <si>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</si>
  <si>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</si>
  <si>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</si>
  <si>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</si>
  <si>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</si>
  <si>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</si>
  <si>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</si>
  <si>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</si>
  <si>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</si>
  <si>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</si>
  <si>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</si>
  <si>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</si>
  <si>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</si>
  <si>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</si>
  <si>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</si>
  <si>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</si>
  <si>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</si>
  <si>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</si>
  <si>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</si>
  <si>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</si>
  <si>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</si>
  <si>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</si>
  <si>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</si>
  <si>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</si>
  <si>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</si>
  <si>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</si>
  <si>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</si>
  <si>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</si>
  <si>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</si>
  <si>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</si>
  <si>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</si>
  <si>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</si>
  <si>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</si>
  <si>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</si>
  <si>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</si>
  <si>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</si>
  <si>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</si>
  <si>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</si>
  <si>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</si>
  <si>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</si>
  <si>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</si>
  <si>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</si>
  <si>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</si>
  <si>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</si>
  <si>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</si>
  <si>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</si>
  <si>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</si>
  <si>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</si>
  <si>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</si>
  <si>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</si>
  <si>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</si>
  <si>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</si>
  <si>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</si>
  <si>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</si>
  <si>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</si>
  <si>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</si>
  <si>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</si>
  <si>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</si>
  <si>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</si>
  <si>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</si>
  <si>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</si>
  <si>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</si>
  <si>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</si>
  <si>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</si>
  <si>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</si>
  <si>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</si>
  <si>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</si>
  <si>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</si>
  <si>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</si>
  <si>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</si>
  <si>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</si>
  <si>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</si>
  <si>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</si>
  <si>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</si>
  <si>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</si>
  <si>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</si>
  <si>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</si>
  <si>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</si>
  <si>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</si>
  <si>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</si>
  <si>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</si>
  <si>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</si>
  <si>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</si>
  <si>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</si>
  <si>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</si>
  <si>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</si>
  <si>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</si>
  <si>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</si>
  <si>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</si>
  <si>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</si>
  <si>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</si>
  <si>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</si>
  <si>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</si>
  <si>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</si>
  <si>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</si>
  <si>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</si>
  <si>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</si>
  <si>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</si>
  <si>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</si>
  <si>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</si>
  <si>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</si>
  <si>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</si>
  <si>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</si>
  <si>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</si>
  <si>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</si>
  <si>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</si>
  <si>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</si>
  <si>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</si>
  <si>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</si>
  <si>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</si>
  <si>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</si>
  <si>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</si>
  <si>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</si>
  <si>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</si>
  <si>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</si>
  <si>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</si>
  <si>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</si>
  <si>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</si>
  <si>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</si>
  <si>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</si>
  <si>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</si>
  <si>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</si>
  <si>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</si>
  <si>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</si>
  <si>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</si>
  <si>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</si>
  <si>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</si>
  <si>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</si>
  <si>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</si>
  <si>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</si>
  <si>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</si>
  <si>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</si>
  <si>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</si>
  <si>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</si>
  <si>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</si>
  <si>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</si>
  <si>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</si>
  <si>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</si>
  <si>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</si>
  <si>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</si>
  <si>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</si>
  <si>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</si>
  <si>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</si>
  <si>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</si>
  <si>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</si>
  <si>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</si>
  <si>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</si>
  <si>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</si>
  <si>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</si>
  <si>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</si>
  <si>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</si>
  <si>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</si>
  <si>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</si>
  <si>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</si>
  <si>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</si>
  <si>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</si>
  <si>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</si>
  <si>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</si>
  <si>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</si>
  <si>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</si>
  <si>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</si>
  <si>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</si>
  <si>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</si>
  <si>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</si>
  <si>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</si>
  <si>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</si>
  <si>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</si>
  <si>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</si>
  <si>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</si>
  <si>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</si>
  <si>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</si>
  <si>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</si>
  <si>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</si>
  <si>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</si>
  <si>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</si>
  <si>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</si>
  <si>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</si>
  <si>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</si>
  <si>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</si>
  <si>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</si>
  <si>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</si>
  <si>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</si>
  <si>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</si>
  <si>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</si>
  <si>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</si>
  <si>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</si>
  <si>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</si>
  <si>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</si>
  <si>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</si>
  <si>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</si>
  <si>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</si>
  <si>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</si>
  <si>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</si>
  <si>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</si>
  <si>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</si>
  <si>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</si>
  <si>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</si>
  <si>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</si>
  <si>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</si>
  <si>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</si>
  <si>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</si>
  <si>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</si>
  <si>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</si>
  <si>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</si>
  <si>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</si>
  <si>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</si>
  <si>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</si>
  <si>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</si>
  <si>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</si>
  <si>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</si>
  <si>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</si>
  <si>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</si>
  <si>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</si>
  <si>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</si>
  <si>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</si>
  <si>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</si>
  <si>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</si>
  <si>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</si>
  <si>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</si>
  <si>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</si>
  <si>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</si>
  <si>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</si>
  <si>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</si>
  <si>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</si>
  <si>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</si>
  <si>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</si>
  <si>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</si>
  <si>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</si>
  <si>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</si>
  <si>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</si>
  <si>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</si>
  <si>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</si>
  <si>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</si>
  <si>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</si>
  <si>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</si>
  <si>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</si>
  <si>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</si>
  <si>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</si>
  <si>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</si>
  <si>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</si>
  <si>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</si>
  <si>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</si>
  <si>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</si>
  <si>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</si>
  <si>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</si>
  <si>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</si>
  <si>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</si>
  <si>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</si>
  <si>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</si>
  <si>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</si>
  <si>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</si>
  <si>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</si>
  <si>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</si>
  <si>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</si>
  <si>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</si>
  <si>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</si>
  <si>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</si>
  <si>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</si>
  <si>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</si>
  <si>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</si>
  <si>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</si>
  <si>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</si>
  <si>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</si>
  <si>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</si>
  <si>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</si>
  <si>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</si>
  <si>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</si>
  <si>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</si>
  <si>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</si>
  <si>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</si>
  <si>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</si>
  <si>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</si>
  <si>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</si>
  <si>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</si>
  <si>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</si>
  <si>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</si>
  <si>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</si>
  <si>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</si>
  <si>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</si>
  <si>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</si>
  <si>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</si>
  <si>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</si>
  <si>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</si>
  <si>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</si>
  <si>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</si>
  <si>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</si>
  <si>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</si>
  <si>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</si>
  <si>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</si>
  <si>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</si>
  <si>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</si>
  <si>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</si>
  <si>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</si>
  <si>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</si>
  <si>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</si>
  <si>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</si>
  <si>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</si>
  <si>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</si>
  <si>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</si>
  <si>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</si>
  <si>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</si>
  <si>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</si>
  <si>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</si>
  <si>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</si>
  <si>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</si>
  <si>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</si>
  <si>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</si>
  <si>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</si>
  <si>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</si>
  <si>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</si>
  <si>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</si>
  <si>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</si>
  <si>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</si>
  <si>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</si>
  <si>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</si>
  <si>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</si>
  <si>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</si>
  <si>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</si>
  <si>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</si>
  <si>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</si>
  <si>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</si>
  <si>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</si>
  <si>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</si>
  <si>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</si>
  <si>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</si>
  <si>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</si>
  <si>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</si>
  <si>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</si>
  <si>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</si>
  <si>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</si>
  <si>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</si>
  <si>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</si>
  <si>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</si>
  <si>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</si>
  <si>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</si>
  <si>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</si>
  <si>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</si>
  <si>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</si>
  <si>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</si>
  <si>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</si>
  <si>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</si>
  <si>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</si>
  <si>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</si>
  <si>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</si>
  <si>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</si>
  <si>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</si>
  <si>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</si>
  <si>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</si>
  <si>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</si>
  <si>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</si>
  <si>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</si>
  <si>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</si>
  <si>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</si>
  <si>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</si>
  <si>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</si>
  <si>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</si>
  <si>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</si>
  <si>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</si>
  <si>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</si>
  <si>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</si>
  <si>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</si>
  <si>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</si>
  <si>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</si>
  <si>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</si>
  <si>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</si>
  <si>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</si>
  <si>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</si>
  <si>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</si>
  <si>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</si>
  <si>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</si>
  <si>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</si>
  <si>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</si>
  <si>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</si>
  <si>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</si>
  <si>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</si>
  <si>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</si>
  <si>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</si>
  <si>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</si>
  <si>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</si>
  <si>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</si>
  <si>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</si>
  <si>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</si>
  <si>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</si>
  <si>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</si>
  <si>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</si>
  <si>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</si>
  <si>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</si>
  <si>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</si>
  <si>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</si>
  <si>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</si>
  <si>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</si>
  <si>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</si>
  <si>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</si>
  <si>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</si>
  <si>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</si>
  <si>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</si>
  <si>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</si>
  <si>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</si>
  <si>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</si>
  <si>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</si>
  <si>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</si>
  <si>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</si>
  <si>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</si>
  <si>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</si>
  <si>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</si>
  <si>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</si>
  <si>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</si>
  <si>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</si>
  <si>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</si>
  <si>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</si>
  <si>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</si>
  <si>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</si>
  <si>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</si>
  <si>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</si>
  <si>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</si>
  <si>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</si>
  <si>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</si>
  <si>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</si>
  <si>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</si>
  <si>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</si>
  <si>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</si>
  <si>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</si>
  <si>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</si>
  <si>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</si>
  <si>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</si>
  <si>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</si>
  <si>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</si>
  <si>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</si>
  <si>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</si>
  <si>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</si>
  <si>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</si>
  <si>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</si>
  <si>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</si>
  <si>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</si>
  <si>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</si>
  <si>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</si>
  <si>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</si>
  <si>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</si>
  <si>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</si>
  <si>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</si>
  <si>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</si>
  <si>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</si>
  <si>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</si>
  <si>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</si>
  <si>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</si>
  <si>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</si>
  <si>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</si>
  <si>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</si>
  <si>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</si>
  <si>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</si>
  <si>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</si>
  <si>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</si>
  <si>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</si>
  <si>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</si>
  <si>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</si>
  <si>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</si>
  <si>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</si>
  <si>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</si>
  <si>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</si>
  <si>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</si>
  <si>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</si>
  <si>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</si>
  <si>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</si>
  <si>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</si>
  <si>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</si>
  <si>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</si>
  <si>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</si>
  <si>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</si>
  <si>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</si>
  <si>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</si>
  <si>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</si>
  <si>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</si>
  <si>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</si>
  <si>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</si>
  <si>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</si>
  <si>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</si>
  <si>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</si>
  <si>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</si>
  <si>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</si>
  <si>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</si>
  <si>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</si>
  <si>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</si>
  <si>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</si>
  <si>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</si>
  <si>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</si>
  <si>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</si>
  <si>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</si>
  <si>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</si>
  <si>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</si>
  <si>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</si>
  <si>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</si>
  <si>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</si>
  <si>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</si>
  <si>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</si>
  <si>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</si>
  <si>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</si>
  <si>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</si>
  <si>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</si>
  <si>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</si>
  <si>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</si>
  <si>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</si>
  <si>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</si>
  <si>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</si>
  <si>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</si>
  <si>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</si>
  <si>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</si>
  <si>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</si>
  <si>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</si>
  <si>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</si>
  <si>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</si>
  <si>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</si>
  <si>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</si>
  <si>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</si>
  <si>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</si>
  <si>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</si>
  <si>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</si>
  <si>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</si>
  <si>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</si>
  <si>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</si>
  <si>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</si>
  <si>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</si>
  <si>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</si>
  <si>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</si>
  <si>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</si>
  <si>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</si>
  <si>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</si>
  <si>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</si>
  <si>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</si>
  <si>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</si>
  <si>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</si>
  <si>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</si>
  <si>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</si>
  <si>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</si>
  <si>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</si>
  <si>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</si>
  <si>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</si>
  <si>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</si>
  <si>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</si>
  <si>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</si>
  <si>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</si>
  <si>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</si>
  <si>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</si>
  <si>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</si>
  <si>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</si>
  <si>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</si>
  <si>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</si>
  <si>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</si>
  <si>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</si>
  <si>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</si>
  <si>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</si>
  <si>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</si>
  <si>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</si>
  <si>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</si>
  <si>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</si>
  <si>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</si>
  <si>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</si>
  <si>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</si>
  <si>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</si>
  <si>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</si>
  <si>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</si>
  <si>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</si>
  <si>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</si>
  <si>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</si>
  <si>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</si>
  <si>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</si>
  <si>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</si>
  <si>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</si>
  <si>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</si>
  <si>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</si>
  <si>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</si>
  <si>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</si>
  <si>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</si>
  <si>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</si>
  <si>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</si>
  <si>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</si>
  <si>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</si>
  <si>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</si>
  <si>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</si>
  <si>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</si>
  <si>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</si>
  <si>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</si>
  <si>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</si>
  <si>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</si>
  <si>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</si>
  <si>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</si>
  <si>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</si>
  <si>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</si>
  <si>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</si>
  <si>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</si>
  <si>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</si>
  <si>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</si>
  <si>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</si>
  <si>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</si>
  <si>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</si>
  <si>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</si>
  <si>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</si>
  <si>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</si>
  <si>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</si>
  <si>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</si>
  <si>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</si>
  <si>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</si>
  <si>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</si>
  <si>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</si>
  <si>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</si>
  <si>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</si>
  <si>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</si>
  <si>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</si>
  <si>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</si>
  <si>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</si>
  <si>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</si>
  <si>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</si>
  <si>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</si>
  <si>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</si>
  <si>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</si>
  <si>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</si>
  <si>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</si>
  <si>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</si>
  <si>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</si>
  <si>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</si>
  <si>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</si>
  <si>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</si>
  <si>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</si>
  <si>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</si>
  <si>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</si>
  <si>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</si>
  <si>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</si>
  <si>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</si>
  <si>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</si>
  <si>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</si>
  <si>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</si>
  <si>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</si>
  <si>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</si>
  <si>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</si>
  <si>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</si>
  <si>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</si>
  <si>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</si>
  <si>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</si>
  <si>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</si>
  <si>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</si>
  <si>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</si>
  <si>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</si>
  <si>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</si>
  <si>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</si>
  <si>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</si>
  <si>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</si>
  <si>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</si>
  <si>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</si>
  <si>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</si>
  <si>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</si>
  <si>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</si>
  <si>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</si>
  <si>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</si>
  <si>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</si>
  <si>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</si>
  <si>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</si>
  <si>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</si>
  <si>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</si>
  <si>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</si>
  <si>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</si>
  <si>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</si>
  <si>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</si>
  <si>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</si>
  <si>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</si>
  <si>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</si>
  <si>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</si>
  <si>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</si>
  <si>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</si>
  <si>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</si>
  <si>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</si>
  <si>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</si>
  <si>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</si>
  <si>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</si>
  <si>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</si>
  <si>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</si>
  <si>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</si>
  <si>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</si>
  <si>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</si>
  <si>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</si>
  <si>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</si>
  <si>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</si>
  <si>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</si>
  <si>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</si>
  <si>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</si>
  <si>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</si>
  <si>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</si>
  <si>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</si>
  <si>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</si>
  <si>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</si>
  <si>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</si>
  <si>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</si>
  <si>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</si>
  <si>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</si>
  <si>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</si>
  <si>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</si>
  <si>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</si>
  <si>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</si>
  <si>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</si>
  <si>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</si>
  <si>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</si>
  <si>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</si>
  <si>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</si>
  <si>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</si>
  <si>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</si>
  <si>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</si>
  <si>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</si>
  <si>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</si>
  <si>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</si>
  <si>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</si>
  <si>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</si>
  <si>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</si>
  <si>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</si>
  <si>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</si>
  <si>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</si>
  <si>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</si>
  <si>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</si>
  <si>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</si>
  <si>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</si>
  <si>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</si>
  <si>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</si>
  <si>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</si>
  <si>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</si>
  <si>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</si>
  <si>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</si>
  <si>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</si>
  <si>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</si>
  <si>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</si>
  <si>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</si>
  <si>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</si>
  <si>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</si>
  <si>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</si>
  <si>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</si>
  <si>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</si>
  <si>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</si>
  <si>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</si>
  <si>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</si>
  <si>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</si>
  <si>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</si>
  <si>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</si>
  <si>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</si>
  <si>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</si>
  <si>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</si>
  <si>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</si>
  <si>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</si>
  <si>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</si>
  <si>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</si>
  <si>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</si>
  <si>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</si>
  <si>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</si>
  <si>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</si>
  <si>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</si>
  <si>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</si>
  <si>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</si>
  <si>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</si>
  <si>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</si>
  <si>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</si>
  <si>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</si>
  <si>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</si>
  <si>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</si>
  <si>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</si>
  <si>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</si>
  <si>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</si>
  <si>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</si>
  <si>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</si>
  <si>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</si>
  <si>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</si>
  <si>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</si>
  <si>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</si>
  <si>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</si>
  <si>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</si>
  <si>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</si>
  <si>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</si>
  <si>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</si>
  <si>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</si>
  <si>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</si>
  <si>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</si>
  <si>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</si>
  <si>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</si>
  <si>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</si>
  <si>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</si>
  <si>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</si>
  <si>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</si>
  <si>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</si>
  <si>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</si>
  <si>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</si>
  <si>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</si>
  <si>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</si>
  <si>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</si>
  <si>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</si>
  <si>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</si>
  <si>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</si>
  <si>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</si>
  <si>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</si>
  <si>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</si>
  <si>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</si>
  <si>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</si>
  <si>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</si>
  <si>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</si>
  <si>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</si>
  <si>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</si>
  <si>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</si>
  <si>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</si>
  <si>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</si>
  <si>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</si>
  <si>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</si>
  <si>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</si>
  <si>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</si>
  <si>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</si>
  <si>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</si>
  <si>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</si>
  <si>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</si>
  <si>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</si>
  <si>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</si>
  <si>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</si>
  <si>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</si>
  <si>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</si>
  <si>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</si>
  <si>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</si>
  <si>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</si>
  <si>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</si>
  <si>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</si>
  <si>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</si>
  <si>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</si>
  <si>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</si>
  <si>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</si>
  <si>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</si>
  <si>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</si>
  <si>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</si>
  <si>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</si>
  <si>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</si>
  <si>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</si>
  <si>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</si>
  <si>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</si>
  <si>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</si>
  <si>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</si>
  <si>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</si>
  <si>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</si>
  <si>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</si>
  <si>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</si>
  <si>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</si>
  <si>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</si>
  <si>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</si>
  <si>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</si>
  <si>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</si>
  <si>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</si>
  <si>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</si>
  <si>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</si>
  <si>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</si>
  <si>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</si>
  <si>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</si>
  <si>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</si>
  <si>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</si>
  <si>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</si>
  <si>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</si>
  <si>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</si>
  <si>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</si>
  <si>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</si>
  <si>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</si>
  <si>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</si>
  <si>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</si>
  <si>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</si>
  <si>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</si>
  <si>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</si>
  <si>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</si>
  <si>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</si>
  <si>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</si>
  <si>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</si>
  <si>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</si>
  <si>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</si>
  <si>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</si>
  <si>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</si>
  <si>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</si>
  <si>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</si>
  <si>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</si>
  <si>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</si>
  <si>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</si>
  <si>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</si>
  <si>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</si>
  <si>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</si>
  <si>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</si>
  <si>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</si>
  <si>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</si>
  <si>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</si>
  <si>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</si>
  <si>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</si>
  <si>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</si>
  <si>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</si>
  <si>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</si>
  <si>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</si>
  <si>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</si>
  <si>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</si>
  <si>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</si>
  <si>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</si>
  <si>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</si>
  <si>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</si>
  <si>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</si>
  <si>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</si>
  <si>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</si>
  <si>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</si>
  <si>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</si>
  <si>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</si>
  <si>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</si>
  <si>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</si>
  <si>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</si>
  <si>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</si>
  <si>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</si>
  <si>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</si>
  <si>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</si>
  <si>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</si>
  <si>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</si>
  <si>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</si>
  <si>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</si>
  <si>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</si>
  <si>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</si>
  <si>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</si>
  <si>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</si>
  <si>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</si>
  <si>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</si>
  <si>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</si>
  <si>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</si>
  <si>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</si>
  <si>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</si>
  <si>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</si>
  <si>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</si>
  <si>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</si>
  <si>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</si>
  <si>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</si>
  <si>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</si>
  <si>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</si>
  <si>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</si>
  <si>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</si>
  <si>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</si>
  <si>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</si>
  <si>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</si>
  <si>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</si>
  <si>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</si>
  <si>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</si>
  <si>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</si>
  <si>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</si>
  <si>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</si>
  <si>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</si>
  <si>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</si>
  <si>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</si>
  <si>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</si>
  <si>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</si>
  <si>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</si>
  <si>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</si>
  <si>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</si>
  <si>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</si>
  <si>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</si>
  <si>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</si>
  <si>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</si>
  <si>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</si>
  <si>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</si>
  <si>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</si>
  <si>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</si>
  <si>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</si>
  <si>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</si>
  <si>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</si>
  <si>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</si>
  <si>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</si>
  <si>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</si>
  <si>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</si>
  <si>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</si>
  <si>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</si>
  <si>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</si>
  <si>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</si>
  <si>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</si>
  <si>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</si>
  <si>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</si>
  <si>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</si>
  <si>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</si>
  <si>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</si>
  <si>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</si>
  <si>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</si>
  <si>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</si>
  <si>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</si>
  <si>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</si>
  <si>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</si>
  <si>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</si>
  <si>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</si>
  <si>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</si>
  <si>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</si>
  <si>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</si>
  <si>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</si>
  <si>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</si>
  <si>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</si>
  <si>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</si>
  <si>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</si>
  <si>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</si>
  <si>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</si>
  <si>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</si>
  <si>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</si>
  <si>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</si>
  <si>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</si>
  <si>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</si>
  <si>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</si>
  <si>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</si>
  <si>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</si>
  <si>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</si>
  <si>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</si>
  <si>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</si>
  <si>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</si>
  <si>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</si>
  <si>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</si>
  <si>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</si>
  <si>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</si>
  <si>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</si>
  <si>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</si>
  <si>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</si>
  <si>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</si>
  <si>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</si>
  <si>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</si>
  <si>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</si>
  <si>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</si>
  <si>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</si>
  <si>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</si>
  <si>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</si>
  <si>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</si>
  <si>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</si>
  <si>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</si>
  <si>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</si>
  <si>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</si>
  <si>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</si>
  <si>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</si>
  <si>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</si>
  <si>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</si>
  <si>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</si>
  <si>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</si>
  <si>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</si>
  <si>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</si>
  <si>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</si>
  <si>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</si>
  <si>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</si>
  <si>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</si>
  <si>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</si>
  <si>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</si>
  <si>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</si>
  <si>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</si>
  <si>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</si>
  <si>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</si>
  <si>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</si>
  <si>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</si>
  <si>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</si>
  <si>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</si>
  <si>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</si>
  <si>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</si>
  <si>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</si>
  <si>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</si>
  <si>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</si>
  <si>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</si>
  <si>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</si>
  <si>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</si>
  <si>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</si>
  <si>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</si>
  <si>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</si>
  <si>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</si>
  <si>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</si>
  <si>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</si>
  <si>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</si>
  <si>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</si>
  <si>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</si>
  <si>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</si>
  <si>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</si>
  <si>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</si>
  <si>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</si>
  <si>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</si>
  <si>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</si>
  <si>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</si>
  <si>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</si>
  <si>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</si>
  <si>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</si>
  <si>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</si>
  <si>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</si>
  <si>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</si>
  <si>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</si>
  <si>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</si>
  <si>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</si>
  <si>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</si>
  <si>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</si>
  <si>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</si>
  <si>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</si>
  <si>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</si>
  <si>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</si>
  <si>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</si>
  <si>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</si>
  <si>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</si>
  <si>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</si>
  <si>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</si>
  <si>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</si>
  <si>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</si>
  <si>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</si>
  <si>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</si>
  <si>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</si>
  <si>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</si>
  <si>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</si>
  <si>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</si>
  <si>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</si>
  <si>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</si>
  <si>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</si>
  <si>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</si>
  <si>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</si>
  <si>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</si>
  <si>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</si>
  <si>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</si>
  <si>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</si>
  <si>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</si>
  <si>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</si>
  <si>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</si>
  <si>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</si>
  <si>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</si>
  <si>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</si>
  <si>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</si>
  <si>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</si>
  <si>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</si>
  <si>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</si>
  <si>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</si>
  <si>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</si>
  <si>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</si>
  <si>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</si>
  <si>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</si>
  <si>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</si>
  <si>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</si>
  <si>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</si>
  <si>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</si>
  <si>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</si>
  <si>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</si>
  <si>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</si>
  <si>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</si>
  <si>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</si>
  <si>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</si>
  <si>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</si>
  <si>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</si>
  <si>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</si>
  <si>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</si>
  <si>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</si>
  <si>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</si>
  <si>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</si>
  <si>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</si>
  <si>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</si>
  <si>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</si>
  <si>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</si>
  <si>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</si>
  <si>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</si>
  <si>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</si>
  <si>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</si>
  <si>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</si>
  <si>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</si>
  <si>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</si>
  <si>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</si>
  <si>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</si>
  <si>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</si>
  <si>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</si>
  <si>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</si>
  <si>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</si>
  <si>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</si>
  <si>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</si>
  <si>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</si>
  <si>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</si>
  <si>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</si>
  <si>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</si>
  <si>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</si>
  <si>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</si>
  <si>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</si>
  <si>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</si>
  <si>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</si>
  <si>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</si>
  <si>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</si>
  <si>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</si>
  <si>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</si>
  <si>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</si>
  <si>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</si>
  <si>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</si>
  <si>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</si>
  <si>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</si>
  <si>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</si>
  <si>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</si>
  <si>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</si>
  <si>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</si>
  <si>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</si>
  <si>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</si>
  <si>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</si>
  <si>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</si>
  <si>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</si>
  <si>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</si>
  <si>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</si>
  <si>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</si>
  <si>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</si>
  <si>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</si>
  <si>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</si>
  <si>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</si>
  <si>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</si>
  <si>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</si>
  <si>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</si>
  <si>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</si>
  <si>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</si>
  <si>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</si>
  <si>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</si>
  <si>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</si>
  <si>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</si>
  <si>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</si>
  <si>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</si>
  <si>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</si>
  <si>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</si>
  <si>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</si>
  <si>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</si>
  <si>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</si>
  <si>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</si>
  <si>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</si>
  <si>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</si>
  <si>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</si>
  <si>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</si>
  <si>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</si>
  <si>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</si>
  <si>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</si>
  <si>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</si>
  <si>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</si>
  <si>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</si>
  <si>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</si>
  <si>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</si>
  <si>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</si>
  <si>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</si>
  <si>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</si>
  <si>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</si>
  <si>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</si>
  <si>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</si>
  <si>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</si>
  <si>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</si>
  <si>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</si>
  <si>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</si>
  <si>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</si>
  <si>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</si>
  <si>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</si>
  <si>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</si>
  <si>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</si>
  <si>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</si>
  <si>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</si>
  <si>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</si>
  <si>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</si>
  <si>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</si>
  <si>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</si>
  <si>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</si>
  <si>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</si>
  <si>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</si>
  <si>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</si>
  <si>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</si>
  <si>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</si>
  <si>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</si>
  <si>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</si>
  <si>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</si>
  <si>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</si>
  <si>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</si>
  <si>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</si>
  <si>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</si>
  <si>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</si>
  <si>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</si>
  <si>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</si>
  <si>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</si>
  <si>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</si>
  <si>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</si>
  <si>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</si>
  <si>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</si>
  <si>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</si>
  <si>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</si>
  <si>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</si>
  <si>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</si>
  <si>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</si>
  <si>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</si>
  <si>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</si>
  <si>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</si>
  <si>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</si>
  <si>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</si>
  <si>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</si>
  <si>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</si>
  <si>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</si>
  <si>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</si>
  <si>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</si>
  <si>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</si>
  <si>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</si>
  <si>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</si>
  <si>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</si>
  <si>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</si>
  <si>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</si>
  <si>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</si>
  <si>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</si>
  <si>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</si>
  <si>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</si>
  <si>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</si>
  <si>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</si>
  <si>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</si>
  <si>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</si>
  <si>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</si>
  <si>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</si>
  <si>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</si>
  <si>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</si>
  <si>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</si>
  <si>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</si>
  <si>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</si>
  <si>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</si>
  <si>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</si>
  <si>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</si>
  <si>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</si>
  <si>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</si>
  <si>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</si>
  <si>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</si>
  <si>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</si>
  <si>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</si>
  <si>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</si>
  <si>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</si>
  <si>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</si>
  <si>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</si>
  <si>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</si>
  <si>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</si>
  <si>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</si>
  <si>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</si>
  <si>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</si>
  <si>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</si>
  <si>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</si>
  <si>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</si>
  <si>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</si>
  <si>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</si>
  <si>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</si>
  <si>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</si>
  <si>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</si>
  <si>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</si>
  <si>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</si>
  <si>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</si>
  <si>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</si>
  <si>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</si>
  <si>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</si>
  <si>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</si>
  <si>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</si>
  <si>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</si>
  <si>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</si>
  <si>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</si>
  <si>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</si>
  <si>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</si>
  <si>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</si>
  <si>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</si>
  <si>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</si>
  <si>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</si>
  <si>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</si>
  <si>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</si>
  <si>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</si>
  <si>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</si>
  <si>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</si>
  <si>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</si>
  <si>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</si>
  <si>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</si>
  <si>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</si>
  <si>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</si>
  <si>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</si>
  <si>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</si>
  <si>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</si>
  <si>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</si>
  <si>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</si>
  <si>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</si>
  <si>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</si>
  <si>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</si>
  <si>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</si>
  <si>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</si>
  <si>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</si>
  <si>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</si>
  <si>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</si>
  <si>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</si>
  <si>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</si>
  <si>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</si>
  <si>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</si>
  <si>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</si>
  <si>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</si>
  <si>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</si>
  <si>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</si>
  <si>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</si>
  <si>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</si>
  <si>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</si>
  <si>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</si>
  <si>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</si>
  <si>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</si>
  <si>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</si>
  <si>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</si>
  <si>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</si>
  <si>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</si>
  <si>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</si>
  <si>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</si>
  <si>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</si>
  <si>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</si>
  <si>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</si>
  <si>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</si>
  <si>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</si>
  <si>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</si>
  <si>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</si>
  <si>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</si>
  <si>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</si>
  <si>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</si>
  <si>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</si>
  <si>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</si>
  <si>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</si>
  <si>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</si>
  <si>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</si>
  <si>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</si>
  <si>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</si>
  <si>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</si>
  <si>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</si>
  <si>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</si>
  <si>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</si>
  <si>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</si>
  <si>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</si>
  <si>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</si>
  <si>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</si>
  <si>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</si>
  <si>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</si>
  <si>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</si>
  <si>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</si>
  <si>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</si>
  <si>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</si>
  <si>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</si>
  <si>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</si>
  <si>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</si>
  <si>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</si>
  <si>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</si>
  <si>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</si>
  <si>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</si>
  <si>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</si>
  <si>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</si>
  <si>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</si>
  <si>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</si>
  <si>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</si>
  <si>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</si>
  <si>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</si>
  <si>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</si>
  <si>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</si>
  <si>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</si>
  <si>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</si>
  <si>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</si>
  <si>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</si>
  <si>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</si>
  <si>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</si>
  <si>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</si>
  <si>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</si>
  <si>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</si>
  <si>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</si>
  <si>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</si>
  <si>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</si>
  <si>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</si>
  <si>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</si>
  <si>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</si>
  <si>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</si>
  <si>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</si>
  <si>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</si>
  <si>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</si>
  <si>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</si>
  <si>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</si>
  <si>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</si>
  <si>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</si>
  <si>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</si>
  <si>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</si>
  <si>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</si>
  <si>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</si>
  <si>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</si>
  <si>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</si>
  <si>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</si>
  <si>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</si>
  <si>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</si>
  <si>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</si>
  <si>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</si>
  <si>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</si>
  <si>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</si>
  <si>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</si>
  <si>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</si>
  <si>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</si>
  <si>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</si>
  <si>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</si>
  <si>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</si>
  <si>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</si>
  <si>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</si>
  <si>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</si>
  <si>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</si>
  <si>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</si>
  <si>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</si>
  <si>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</si>
  <si>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</si>
  <si>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</si>
  <si>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</si>
  <si>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</si>
  <si>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</si>
  <si>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</si>
  <si>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</si>
  <si>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</si>
  <si>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</si>
  <si>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</si>
  <si>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</si>
  <si>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</si>
  <si>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</si>
  <si>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</si>
  <si>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</si>
  <si>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</si>
  <si>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</si>
  <si>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</si>
  <si>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</si>
  <si>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</si>
  <si>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</si>
  <si>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</si>
  <si>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</si>
  <si>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</si>
  <si>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</si>
  <si>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</si>
  <si>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</si>
  <si>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</si>
  <si>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</si>
  <si>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</si>
  <si>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</si>
  <si>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</si>
  <si>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</si>
  <si>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</si>
  <si>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</si>
  <si>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</si>
  <si>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</si>
  <si>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</si>
  <si>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</si>
  <si>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</si>
  <si>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</si>
  <si>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</si>
  <si>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</si>
  <si>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</si>
  <si>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</si>
  <si>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</si>
  <si>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</si>
  <si>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</si>
  <si>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</si>
  <si>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</si>
  <si>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</si>
  <si>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</si>
  <si>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</si>
  <si>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</si>
  <si>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</si>
  <si>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</si>
  <si>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</si>
  <si>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</si>
  <si>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</si>
  <si>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</si>
  <si>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</si>
  <si>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</si>
  <si>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</si>
  <si>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</si>
  <si>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</si>
  <si>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</si>
  <si>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</si>
  <si>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</si>
  <si>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</si>
  <si>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</si>
  <si>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</si>
  <si>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</si>
  <si>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</si>
  <si>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</si>
  <si>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</si>
  <si>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</si>
  <si>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</si>
  <si>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</si>
  <si>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</si>
  <si>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</si>
  <si>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</si>
  <si>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</si>
  <si>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</si>
  <si>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</si>
  <si>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</si>
  <si>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</si>
  <si>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</si>
  <si>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</si>
  <si>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</si>
  <si>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</si>
  <si>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</si>
  <si>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</si>
  <si>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</si>
  <si>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</si>
  <si>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</si>
  <si>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</si>
  <si>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</si>
  <si>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</si>
  <si>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</si>
  <si>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</si>
  <si>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</si>
  <si>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</si>
  <si>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</si>
  <si>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</si>
  <si>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</si>
  <si>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</si>
  <si>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</si>
  <si>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</si>
  <si>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</si>
  <si>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</si>
  <si>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</si>
  <si>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</si>
  <si>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</si>
  <si>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</si>
  <si>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</si>
  <si>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</si>
  <si>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</si>
  <si>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</si>
  <si>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</si>
  <si>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</si>
  <si>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</si>
  <si>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</si>
  <si>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</si>
  <si>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</si>
  <si>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</si>
  <si>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</si>
  <si>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</si>
  <si>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</si>
  <si>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</si>
  <si>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</si>
  <si>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</si>
  <si>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</si>
  <si>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</si>
  <si>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</si>
  <si>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</si>
  <si>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</si>
  <si>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</si>
  <si>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</si>
  <si>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</si>
  <si>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</si>
  <si>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</si>
  <si>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</si>
  <si>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</si>
  <si>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</si>
  <si>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</si>
  <si>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</si>
  <si>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</si>
  <si>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</si>
  <si>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</si>
  <si>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</si>
  <si>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</si>
  <si>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</si>
  <si>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</si>
  <si>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</si>
  <si>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</si>
  <si>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</si>
  <si>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</si>
  <si>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</si>
  <si>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</si>
  <si>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</si>
  <si>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</si>
  <si>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</si>
  <si>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</si>
  <si>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</si>
  <si>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</si>
  <si>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</si>
  <si>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</si>
  <si>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</si>
  <si>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</si>
  <si>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</si>
  <si>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</si>
  <si>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</si>
  <si>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</si>
  <si>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</si>
  <si>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</si>
  <si>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</si>
  <si>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</si>
  <si>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</si>
  <si>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</si>
  <si>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</si>
  <si>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</si>
  <si>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</si>
  <si>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</si>
  <si>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</si>
  <si>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</si>
  <si>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</si>
  <si>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</si>
  <si>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</si>
  <si>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</si>
  <si>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</si>
  <si>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</si>
  <si>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</si>
  <si>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</si>
  <si>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</si>
  <si>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</si>
  <si>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</si>
  <si>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</si>
  <si>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</si>
  <si>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</si>
  <si>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</si>
  <si>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</si>
  <si>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</si>
  <si>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</si>
  <si>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</si>
  <si>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</si>
  <si>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</si>
  <si>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</si>
  <si>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</si>
  <si>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</si>
  <si>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</si>
  <si>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</si>
  <si>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</si>
  <si>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</si>
  <si>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</si>
  <si>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</si>
  <si>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</si>
  <si>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</si>
  <si>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</si>
  <si>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</si>
  <si>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</si>
  <si>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</si>
  <si>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</si>
  <si>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</si>
  <si>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</si>
  <si>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</si>
  <si>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</si>
  <si>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</si>
  <si>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</si>
  <si>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</si>
  <si>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</si>
  <si>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</si>
  <si>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</si>
  <si>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</si>
  <si>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</si>
  <si>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</si>
  <si>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</si>
  <si>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</si>
  <si>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</si>
  <si>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</si>
  <si>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</si>
  <si>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</si>
  <si>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</si>
  <si>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</si>
  <si>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</si>
  <si>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</si>
  <si>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</si>
  <si>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</si>
  <si>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</si>
  <si>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</si>
  <si>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</si>
  <si>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</si>
  <si>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</si>
  <si>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</si>
  <si>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</si>
  <si>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</si>
  <si>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</si>
  <si>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</si>
  <si>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</si>
  <si>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</si>
  <si>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</si>
  <si>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</si>
  <si>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</si>
  <si>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</si>
  <si>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</si>
  <si>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</si>
  <si>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</si>
  <si>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</si>
  <si>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</si>
  <si>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</si>
  <si>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</si>
  <si>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</si>
  <si>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</si>
  <si>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</si>
  <si>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</si>
  <si>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</si>
  <si>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</si>
  <si>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</si>
  <si>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</si>
  <si>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</si>
  <si>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</si>
  <si>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</si>
  <si>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</si>
  <si>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</si>
  <si>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</si>
  <si>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</si>
  <si>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</si>
  <si>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</si>
  <si>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</si>
  <si>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</si>
  <si>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</si>
  <si>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</si>
  <si>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</si>
  <si>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</si>
  <si>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</si>
  <si>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</si>
  <si>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</si>
  <si>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</si>
  <si>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</si>
  <si>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</si>
  <si>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</si>
  <si>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</si>
  <si>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</si>
  <si>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</si>
  <si>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</si>
  <si>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</si>
  <si>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</si>
  <si>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</si>
  <si>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</si>
  <si>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</si>
  <si>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</si>
  <si>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</si>
  <si>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</si>
  <si>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</si>
  <si>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</si>
  <si>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</si>
  <si>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</si>
  <si>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</si>
  <si>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</si>
  <si>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</si>
  <si>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</si>
  <si>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</si>
  <si>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</si>
  <si>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</si>
  <si>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</si>
  <si>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</si>
  <si>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</si>
  <si>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</si>
  <si>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</si>
  <si>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</si>
  <si>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</si>
  <si>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</si>
  <si>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</si>
  <si>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</si>
  <si>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</si>
  <si>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</si>
  <si>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</si>
  <si>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</si>
  <si>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</si>
  <si>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</si>
  <si>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</si>
  <si>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</si>
  <si>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</si>
  <si>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</si>
  <si>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</si>
  <si>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</si>
  <si>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</si>
  <si>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</si>
  <si>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</si>
  <si>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</si>
  <si>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</si>
  <si>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</si>
  <si>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</si>
  <si>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</si>
  <si>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</si>
  <si>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</si>
  <si>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</si>
  <si>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</si>
  <si>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</si>
  <si>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</si>
  <si>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</si>
  <si>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</si>
  <si>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</si>
  <si>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</si>
  <si>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</si>
  <si>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</si>
  <si>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</si>
  <si>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</si>
  <si>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</si>
  <si>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</si>
  <si>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</si>
  <si>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</si>
  <si>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</si>
  <si>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</si>
  <si>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</si>
  <si>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</si>
  <si>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</si>
  <si>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</si>
  <si>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</si>
  <si>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</si>
  <si>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</si>
  <si>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</si>
  <si>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</si>
  <si>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</si>
  <si>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</si>
  <si>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</si>
  <si>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</si>
  <si>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</si>
  <si>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</si>
  <si>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</si>
  <si>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</si>
  <si>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</si>
  <si>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</si>
  <si>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</si>
  <si>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</si>
  <si>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</si>
  <si>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</si>
  <si>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</si>
  <si>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</si>
  <si>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</si>
  <si>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</si>
  <si>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</si>
  <si>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</si>
  <si>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</si>
  <si>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</si>
  <si>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</si>
  <si>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</si>
  <si>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</si>
  <si>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</si>
  <si>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</si>
  <si>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</si>
  <si>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</si>
  <si>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</si>
  <si>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</si>
  <si>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</si>
  <si>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</si>
  <si>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</si>
  <si>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</si>
  <si>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</si>
  <si>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</si>
  <si>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</si>
  <si>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</si>
  <si>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</si>
  <si>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</si>
  <si>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</si>
  <si>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</si>
  <si>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</si>
  <si>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</si>
  <si>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</si>
  <si>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</si>
  <si>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</si>
  <si>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</si>
  <si>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</si>
  <si>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</si>
  <si>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</si>
  <si>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</si>
  <si>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</si>
  <si>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</si>
  <si>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</si>
  <si>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</si>
  <si>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</si>
  <si>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</si>
  <si>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</si>
  <si>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</si>
  <si>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</si>
  <si>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</si>
  <si>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</si>
  <si>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</si>
  <si>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</si>
  <si>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</si>
  <si>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</si>
  <si>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</si>
  <si>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</si>
  <si>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</si>
  <si>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</si>
  <si>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</si>
  <si>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</si>
  <si>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</si>
  <si>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</si>
  <si>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</si>
  <si>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</si>
  <si>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</si>
  <si>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</si>
  <si>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</si>
  <si>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</si>
  <si>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</si>
  <si>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</si>
  <si>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</si>
  <si>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</si>
  <si>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</si>
  <si>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</si>
  <si>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</si>
  <si>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</si>
  <si>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</si>
  <si>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</si>
  <si>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</si>
  <si>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</si>
  <si>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</si>
  <si>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</si>
  <si>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</si>
  <si>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</si>
  <si>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</si>
  <si>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</si>
  <si>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</si>
  <si>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</si>
  <si>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</si>
  <si>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</si>
  <si>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</si>
  <si>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</si>
  <si>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</si>
  <si>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</si>
  <si>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</si>
  <si>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</si>
  <si>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</si>
  <si>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</si>
  <si>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</si>
  <si>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</si>
  <si>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</si>
  <si>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</si>
  <si>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</si>
  <si>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</si>
  <si>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</si>
  <si>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</si>
  <si>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</si>
  <si>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</si>
  <si>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</si>
  <si>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</si>
  <si>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</si>
  <si>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</si>
  <si>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</si>
  <si>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</si>
  <si>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</si>
  <si>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</si>
  <si>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</si>
  <si>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</si>
  <si>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</si>
  <si>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</si>
  <si>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</si>
  <si>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</si>
  <si>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</si>
  <si>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</si>
  <si>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</si>
  <si>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</si>
  <si>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</si>
  <si>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</si>
  <si>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</si>
  <si>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</si>
  <si>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</si>
  <si>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</si>
  <si>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</si>
  <si>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</si>
  <si>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</si>
  <si>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</si>
  <si>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</si>
  <si>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</si>
  <si>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</si>
  <si>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</si>
  <si>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</si>
  <si>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</si>
  <si>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</si>
  <si>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</si>
  <si>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</si>
  <si>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</si>
  <si>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</si>
  <si>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</si>
  <si>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</si>
  <si>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</si>
  <si>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</si>
  <si>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</si>
  <si>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</si>
  <si>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</si>
  <si>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</si>
  <si>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</si>
  <si>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</si>
  <si>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</si>
  <si>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</si>
  <si>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</si>
  <si>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</si>
  <si>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</si>
  <si>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</si>
  <si>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</si>
  <si>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</si>
  <si>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</si>
  <si>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</si>
  <si>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</si>
  <si>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</si>
  <si>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</si>
  <si>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</si>
  <si>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</si>
  <si>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</si>
  <si>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</si>
  <si>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</si>
  <si>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</si>
  <si>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</si>
  <si>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</si>
  <si>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</si>
  <si>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</si>
  <si>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</si>
  <si>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</si>
  <si>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</si>
  <si>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</si>
  <si>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</si>
  <si>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</si>
  <si>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</si>
  <si>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</si>
  <si>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</si>
  <si>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</si>
  <si>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</si>
  <si>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</si>
  <si>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</si>
  <si>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</si>
  <si>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</si>
  <si>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</si>
  <si>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</si>
  <si>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</si>
  <si>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</si>
  <si>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</si>
  <si>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</si>
  <si>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</si>
  <si>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</si>
  <si>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</si>
  <si>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</si>
  <si>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</si>
  <si>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</si>
  <si>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</si>
  <si>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</si>
  <si>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</si>
  <si>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</si>
  <si>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</si>
  <si>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</si>
  <si>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</si>
  <si>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</si>
  <si>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</si>
  <si>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</si>
  <si>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</si>
  <si>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</si>
  <si>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</si>
  <si>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</si>
  <si>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</si>
  <si>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</si>
  <si>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</si>
  <si>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</si>
  <si>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</si>
  <si>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</si>
  <si>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</si>
  <si>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</si>
  <si>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</si>
  <si>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</si>
  <si>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</si>
  <si>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</si>
  <si>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</si>
  <si>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</si>
  <si>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</si>
  <si>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</si>
  <si>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</si>
  <si>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</si>
  <si>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</si>
  <si>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</si>
  <si>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</si>
  <si>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</si>
  <si>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</si>
  <si>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</si>
  <si>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</si>
  <si>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</si>
  <si>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</si>
  <si>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</si>
  <si>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</si>
  <si>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</si>
  <si>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</si>
  <si>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</si>
  <si>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</si>
  <si>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</si>
  <si>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</si>
  <si>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</si>
  <si>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</si>
  <si>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</si>
  <si>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</si>
  <si>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</si>
  <si>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</si>
  <si>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</si>
  <si>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</si>
  <si>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</si>
  <si>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</si>
  <si>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</si>
  <si>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</si>
  <si>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</si>
  <si>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</si>
  <si>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</si>
  <si>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</si>
  <si>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</si>
  <si>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</si>
  <si>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</si>
  <si>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</si>
  <si>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</si>
  <si>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</si>
  <si>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</si>
  <si>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</si>
  <si>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</si>
  <si>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</si>
  <si>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</si>
  <si>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</si>
  <si>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</si>
  <si>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</si>
  <si>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</si>
  <si>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</si>
  <si>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</si>
  <si>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</si>
  <si>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</si>
  <si>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</si>
  <si>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</si>
  <si>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</si>
  <si>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</si>
  <si>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</si>
  <si>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</si>
  <si>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</si>
  <si>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</si>
  <si>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</si>
  <si>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</si>
  <si>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</si>
  <si>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</si>
  <si>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</si>
  <si>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</si>
  <si>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</si>
  <si>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</si>
  <si>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</si>
  <si>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</si>
  <si>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</si>
  <si>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</si>
  <si>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</si>
  <si>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</si>
  <si>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</si>
  <si>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</si>
  <si>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</si>
  <si>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</si>
  <si>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</si>
  <si>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</si>
  <si>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</si>
  <si>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</si>
  <si>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</si>
  <si>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</si>
  <si>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</si>
  <si>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</si>
  <si>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</si>
  <si>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</si>
  <si>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</si>
  <si>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</si>
  <si>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</si>
  <si>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</si>
  <si>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</si>
  <si>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</si>
  <si>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</si>
  <si>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</si>
  <si>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</si>
  <si>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</si>
  <si>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</si>
  <si>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</si>
  <si>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</si>
  <si>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</si>
  <si>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</si>
  <si>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</si>
  <si>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</si>
  <si>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</si>
  <si>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</si>
  <si>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</si>
  <si>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</si>
  <si>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</si>
  <si>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</si>
  <si>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</si>
  <si>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</si>
  <si>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</si>
  <si>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</si>
  <si>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</si>
  <si>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</si>
  <si>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</si>
  <si>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</si>
  <si>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</si>
  <si>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</si>
  <si>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</si>
  <si>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</si>
  <si>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</si>
  <si>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</si>
  <si>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</si>
  <si>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</si>
  <si>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</si>
  <si>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</si>
  <si>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</si>
  <si>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</si>
  <si>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</si>
  <si>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</si>
  <si>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</si>
  <si>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</si>
  <si>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</si>
  <si>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</si>
  <si>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</si>
  <si>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</si>
  <si>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</si>
  <si>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</si>
  <si>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</si>
  <si>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</si>
  <si>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</si>
  <si>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</si>
  <si>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</si>
  <si>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</si>
  <si>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</si>
  <si>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</si>
  <si>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</si>
  <si>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</si>
  <si>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</si>
  <si>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</si>
  <si>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</si>
  <si>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</si>
  <si>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</si>
  <si>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</si>
  <si>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</si>
  <si>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</si>
  <si>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</si>
  <si>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</si>
  <si>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</si>
  <si>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</si>
  <si>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</si>
  <si>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</si>
  <si>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</si>
  <si>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</si>
  <si>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</si>
  <si>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</si>
  <si>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</si>
  <si>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</si>
  <si>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</si>
  <si>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</si>
  <si>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</si>
  <si>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</si>
  <si>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</si>
  <si>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</si>
  <si>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</si>
  <si>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</si>
  <si>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</si>
  <si>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</si>
  <si>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</si>
  <si>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</si>
  <si>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</si>
  <si>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</si>
  <si>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</si>
  <si>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</si>
  <si>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</si>
  <si>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</si>
  <si>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</si>
  <si>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</si>
  <si>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</si>
  <si>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</si>
  <si>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</si>
  <si>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</si>
  <si>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</si>
  <si>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</si>
  <si>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</si>
  <si>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</si>
  <si>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</si>
  <si>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</si>
  <si>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</si>
  <si>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</si>
  <si>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</si>
  <si>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</si>
  <si>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</si>
  <si>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</si>
  <si>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</si>
  <si>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</si>
  <si>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</si>
  <si>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</si>
  <si>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</si>
  <si>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</si>
  <si>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</si>
  <si>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</si>
  <si>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</si>
  <si>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</si>
  <si>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</si>
  <si>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</si>
  <si>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</si>
  <si>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</si>
  <si>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</si>
  <si>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</si>
  <si>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</si>
  <si>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</si>
  <si>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</si>
  <si>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</si>
  <si>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</si>
  <si>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</si>
  <si>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</si>
  <si>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</si>
  <si>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</si>
  <si>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</si>
  <si>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</si>
  <si>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</si>
  <si>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</si>
  <si>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</si>
  <si>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</si>
  <si>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</si>
  <si>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</si>
  <si>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</si>
  <si>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</si>
  <si>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</si>
  <si>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</si>
  <si>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</si>
  <si>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</si>
  <si>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</si>
  <si>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</si>
  <si>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</si>
  <si>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</si>
  <si>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</si>
  <si>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</si>
  <si>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</si>
  <si>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</si>
  <si>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</si>
  <si>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</si>
  <si>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</si>
  <si>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</si>
  <si>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</si>
  <si>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</si>
  <si>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</si>
  <si>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</si>
  <si>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</si>
  <si>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</si>
  <si>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</si>
  <si>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</si>
  <si>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</si>
  <si>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</si>
  <si>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</si>
  <si>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</si>
  <si>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</si>
  <si>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</si>
  <si>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</si>
  <si>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</si>
  <si>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</si>
  <si>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</si>
  <si>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</si>
  <si>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</si>
  <si>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</si>
  <si>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</si>
  <si>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</si>
  <si>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</si>
  <si>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</si>
  <si>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</si>
  <si>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</si>
  <si>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</si>
  <si>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</si>
  <si>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</si>
  <si>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</si>
  <si>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</si>
  <si>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</si>
  <si>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</si>
  <si>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</si>
  <si>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</si>
  <si>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</si>
  <si>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</si>
  <si>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</si>
  <si>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</si>
  <si>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</si>
  <si>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</si>
  <si>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</si>
  <si>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</si>
  <si>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</si>
  <si>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</si>
  <si>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</si>
  <si>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</si>
  <si>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</si>
  <si>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</si>
  <si>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</si>
  <si>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</si>
  <si>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</si>
  <si>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</si>
  <si>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</si>
  <si>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</si>
  <si>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</si>
  <si>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</si>
  <si>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</si>
  <si>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</si>
  <si>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</si>
  <si>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</si>
  <si>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</si>
  <si>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</si>
  <si>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</si>
  <si>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</si>
  <si>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</si>
  <si>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</si>
  <si>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</si>
  <si>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</si>
  <si>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</si>
  <si>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</si>
  <si>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</si>
  <si>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</si>
  <si>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</si>
  <si>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</si>
  <si>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</si>
  <si>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</si>
  <si>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</si>
  <si>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</si>
  <si>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</si>
  <si>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</si>
  <si>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</si>
  <si>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</si>
  <si>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</si>
  <si>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</si>
  <si>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</si>
  <si>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</si>
  <si>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</si>
  <si>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</si>
  <si>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</si>
  <si>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</si>
  <si>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</si>
  <si>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</si>
  <si>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</si>
  <si>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</si>
  <si>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</si>
  <si>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</si>
  <si>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</si>
  <si>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</si>
  <si>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</si>
  <si>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</si>
  <si>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</si>
  <si>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</si>
  <si>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</si>
  <si>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</si>
  <si>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</si>
  <si>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</si>
  <si>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</si>
  <si>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</si>
  <si>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</si>
  <si>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</si>
  <si>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</si>
  <si>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</si>
  <si>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</si>
  <si>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</si>
  <si>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</si>
  <si>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</si>
  <si>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</si>
  <si>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</si>
  <si>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</si>
  <si>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</si>
  <si>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</si>
  <si>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</si>
  <si>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</si>
  <si>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</si>
  <si>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</si>
  <si>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</si>
  <si>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</si>
  <si>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</si>
  <si>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</si>
  <si>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</si>
  <si>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</si>
  <si>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</si>
  <si>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</si>
  <si>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</si>
  <si>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</si>
  <si>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</si>
  <si>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</si>
  <si>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</si>
  <si>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</si>
  <si>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</si>
  <si>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</si>
  <si>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</si>
  <si>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</si>
  <si>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</si>
  <si>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</si>
  <si>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</si>
  <si>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</si>
  <si>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</si>
  <si>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</si>
  <si>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</si>
  <si>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</si>
  <si>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</si>
  <si>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</si>
  <si>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</si>
  <si>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</si>
  <si>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</si>
  <si>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</si>
  <si>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</si>
  <si>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</si>
  <si>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</si>
  <si>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</si>
  <si>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</si>
  <si>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</si>
  <si>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</si>
  <si>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</si>
  <si>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</si>
  <si>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</si>
  <si>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</si>
  <si>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</si>
  <si>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</si>
  <si>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</si>
  <si>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</si>
  <si>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</si>
  <si>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</si>
  <si>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</si>
  <si>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</si>
  <si>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</si>
  <si>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</si>
  <si>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</si>
  <si>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</si>
  <si>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</si>
  <si>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</si>
  <si>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</si>
  <si>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</si>
  <si>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</si>
  <si>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</si>
  <si>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</si>
  <si>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</si>
  <si>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</si>
  <si>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</si>
  <si>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</si>
  <si>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</si>
  <si>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</si>
  <si>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</si>
  <si>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</si>
  <si>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</si>
  <si>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</si>
  <si>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</si>
  <si>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</si>
  <si>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</si>
  <si>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</si>
  <si>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</si>
  <si>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</si>
  <si>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</si>
  <si>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</si>
  <si>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</si>
  <si>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</si>
  <si>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</si>
  <si>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</si>
  <si>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</si>
  <si>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</si>
  <si>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</si>
  <si>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</si>
  <si>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</si>
  <si>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</si>
  <si>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</si>
  <si>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</si>
  <si>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</si>
  <si>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</si>
  <si>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</si>
  <si>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</si>
  <si>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</si>
  <si>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</si>
  <si>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</si>
  <si>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</si>
  <si>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</si>
  <si>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</si>
  <si>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</si>
  <si>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</si>
  <si>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</si>
  <si>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</si>
  <si>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</si>
  <si>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</si>
  <si>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</si>
  <si>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</si>
  <si>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</si>
  <si>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</si>
  <si>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</si>
  <si>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</si>
  <si>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</si>
  <si>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</si>
  <si>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</si>
  <si>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</si>
  <si>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</si>
  <si>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</si>
  <si>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</si>
  <si>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</si>
  <si>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</si>
  <si>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</si>
  <si>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</si>
  <si>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</si>
  <si>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</si>
  <si>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</si>
  <si>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</si>
  <si>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</si>
  <si>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</si>
  <si>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</si>
  <si>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</si>
  <si>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</si>
  <si>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</si>
  <si>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</si>
  <si>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</si>
  <si>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</si>
  <si>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</si>
  <si>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</si>
  <si>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</si>
  <si>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</si>
  <si>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</si>
  <si>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</si>
  <si>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</si>
  <si>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</si>
  <si>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</si>
  <si>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</si>
  <si>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</si>
  <si>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</si>
  <si>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</si>
  <si>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</si>
  <si>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</si>
  <si>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</si>
  <si>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</si>
  <si>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</si>
  <si>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</si>
  <si>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</si>
  <si>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</si>
  <si>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</si>
  <si>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</si>
  <si>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</si>
  <si>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</si>
  <si>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</si>
  <si>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</si>
  <si>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</si>
  <si>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</si>
  <si>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</si>
  <si>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</si>
  <si>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</si>
  <si>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</si>
  <si>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</si>
  <si>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</si>
  <si>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</si>
  <si>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</si>
  <si>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</si>
  <si>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</si>
  <si>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</si>
  <si>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</si>
  <si>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</si>
  <si>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</si>
  <si>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</si>
  <si>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</si>
  <si>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</si>
  <si>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</si>
  <si>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</si>
  <si>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</si>
  <si>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</si>
  <si>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</si>
  <si>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</si>
  <si>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</si>
  <si>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</si>
  <si>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</si>
  <si>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</si>
  <si>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</si>
  <si>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</si>
  <si>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</si>
  <si>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</si>
  <si>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</si>
  <si>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</si>
  <si>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</si>
  <si>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</si>
  <si>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</si>
  <si>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</si>
  <si>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</si>
  <si>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</si>
  <si>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</si>
  <si>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</si>
  <si>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</si>
  <si>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</si>
  <si>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</si>
  <si>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</si>
  <si>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</si>
  <si>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</si>
  <si>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</si>
  <si>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</si>
  <si>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</si>
  <si>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</si>
  <si>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</si>
  <si>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</si>
  <si>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</si>
  <si>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</si>
  <si>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</si>
  <si>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</si>
  <si>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</si>
  <si>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</si>
  <si>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</si>
  <si>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</si>
  <si>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</si>
  <si>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</si>
  <si>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</si>
  <si>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</si>
  <si>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</si>
  <si>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</si>
  <si>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</si>
  <si>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</si>
  <si>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</si>
  <si>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</si>
  <si>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</si>
  <si>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</si>
  <si>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</si>
  <si>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</si>
  <si>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</si>
  <si>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</si>
  <si>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</si>
  <si>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</si>
  <si>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</si>
  <si>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</si>
  <si>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</si>
  <si>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</si>
  <si>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</si>
  <si>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</si>
  <si>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</si>
  <si>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</si>
  <si>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</si>
  <si>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</si>
  <si>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</si>
  <si>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</si>
  <si>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</si>
  <si>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</si>
  <si>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</si>
  <si>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</si>
  <si>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</si>
  <si>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</si>
  <si>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</si>
  <si>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</si>
  <si>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</si>
  <si>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</si>
  <si>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</si>
  <si>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</si>
  <si>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</si>
  <si>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</si>
  <si>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</si>
  <si>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</si>
  <si>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</si>
  <si>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</si>
  <si>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</si>
  <si>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</si>
  <si>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</si>
  <si>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</si>
  <si>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</si>
  <si>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</si>
  <si>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</si>
  <si>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</si>
  <si>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</si>
  <si>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</si>
  <si>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</si>
  <si>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</si>
  <si>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</si>
  <si>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</si>
  <si>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</si>
  <si>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</si>
  <si>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</si>
  <si>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</si>
  <si>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</si>
  <si>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</si>
  <si>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</si>
  <si>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</si>
  <si>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</si>
  <si>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</si>
  <si>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</si>
  <si>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</si>
  <si>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</si>
  <si>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</si>
  <si>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</si>
  <si>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</si>
  <si>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</si>
  <si>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</si>
  <si>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</si>
  <si>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</si>
  <si>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</si>
  <si>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</si>
  <si>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</si>
  <si>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</si>
  <si>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</si>
  <si>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</si>
  <si>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</si>
  <si>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</si>
  <si>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</si>
  <si>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</si>
  <si>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</si>
  <si>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</si>
  <si>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</si>
  <si>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</si>
  <si>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</si>
  <si>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</si>
  <si>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</si>
  <si>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</si>
  <si>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</si>
  <si>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</si>
  <si>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</si>
  <si>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</si>
  <si>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</si>
  <si>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</si>
  <si>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</si>
  <si>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</si>
  <si>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</si>
  <si>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</si>
  <si>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</si>
  <si>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</si>
  <si>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</si>
  <si>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</si>
  <si>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</si>
  <si>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</si>
  <si>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</si>
  <si>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</si>
  <si>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</si>
  <si>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</si>
  <si>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</si>
  <si>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</si>
  <si>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</si>
  <si>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</si>
  <si>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</si>
  <si>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</si>
  <si>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</si>
  <si>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</si>
  <si>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</si>
  <si>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</si>
  <si>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</si>
  <si>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</si>
  <si>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</si>
  <si>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</si>
  <si>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</si>
  <si>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</si>
  <si>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</si>
  <si>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</si>
  <si>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</si>
  <si>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</si>
  <si>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</si>
  <si>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</si>
  <si>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</si>
  <si>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</si>
  <si>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</si>
  <si>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</si>
  <si>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</si>
  <si>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</si>
  <si>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</si>
  <si>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</si>
  <si>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</si>
  <si>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</si>
  <si>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</si>
  <si>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</si>
  <si>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</si>
  <si>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</si>
  <si>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</si>
  <si>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</si>
  <si>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</si>
  <si>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</si>
  <si>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</si>
  <si>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</si>
  <si>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</si>
  <si>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</si>
  <si>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</si>
  <si>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</si>
  <si>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</si>
  <si>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</si>
  <si>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</si>
  <si>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</si>
  <si>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</si>
  <si>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</si>
  <si>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</si>
  <si>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</si>
  <si>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</si>
  <si>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</si>
  <si>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</si>
  <si>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</si>
  <si>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</si>
  <si>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</si>
  <si>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</si>
  <si>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</si>
  <si>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</si>
  <si>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</si>
  <si>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</si>
  <si>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</si>
  <si>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</si>
  <si>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</si>
  <si>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</si>
  <si>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</si>
  <si>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</si>
  <si>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</si>
  <si>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</si>
  <si>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</si>
  <si>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</si>
  <si>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</si>
  <si>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</si>
  <si>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</si>
  <si>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</si>
  <si>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</si>
  <si>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</si>
  <si>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</si>
  <si>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</si>
  <si>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</si>
  <si>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</si>
  <si>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</si>
  <si>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</si>
  <si>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</si>
  <si>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</si>
  <si>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</si>
  <si>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</si>
  <si>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</si>
  <si>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</si>
  <si>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</si>
  <si>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</si>
  <si>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</si>
  <si>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</si>
  <si>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</si>
  <si>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</si>
  <si>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</si>
  <si>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</si>
  <si>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</si>
  <si>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</si>
  <si>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</si>
  <si>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</si>
  <si>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</si>
  <si>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</si>
  <si>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</si>
  <si>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</si>
  <si>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</si>
  <si>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</si>
  <si>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</si>
  <si>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</si>
  <si>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</si>
  <si>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</si>
  <si>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</si>
  <si>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</si>
  <si>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</si>
  <si>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</si>
  <si>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</si>
  <si>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</si>
  <si>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</si>
  <si>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</si>
  <si>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</si>
  <si>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</si>
  <si>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</si>
  <si>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</si>
  <si>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</si>
  <si>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</si>
  <si>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</si>
  <si>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</si>
  <si>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</si>
  <si>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</si>
  <si>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</si>
  <si>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</si>
  <si>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</si>
  <si>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</si>
  <si>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</si>
  <si>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</si>
  <si>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</si>
  <si>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</si>
  <si>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</si>
  <si>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</si>
  <si>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</si>
  <si>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</si>
  <si>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</si>
  <si>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</si>
  <si>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</si>
  <si>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</si>
  <si>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</si>
  <si>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</si>
  <si>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</si>
  <si>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</si>
  <si>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</si>
  <si>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</si>
  <si>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</si>
  <si>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</si>
  <si>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</si>
  <si>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</si>
  <si>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</si>
  <si>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</si>
  <si>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</si>
  <si>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</si>
  <si>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</si>
  <si>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</si>
  <si>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</si>
  <si>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</si>
  <si>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</si>
  <si>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</si>
  <si>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</si>
  <si>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</si>
  <si>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</si>
  <si>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</si>
  <si>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</si>
  <si>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</si>
  <si>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</si>
  <si>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</si>
  <si>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</si>
  <si>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</si>
  <si>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</si>
  <si>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</si>
  <si>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</si>
  <si>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</si>
  <si>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</si>
  <si>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</si>
  <si>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</si>
  <si>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</si>
  <si>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</si>
  <si>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</si>
  <si>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</si>
  <si>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</si>
  <si>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</si>
  <si>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</si>
  <si>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</si>
  <si>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</si>
  <si>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</si>
  <si>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</si>
  <si>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</si>
  <si>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</si>
  <si>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</si>
  <si>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</si>
  <si>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</si>
  <si>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</si>
  <si>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</si>
  <si>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</si>
  <si>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</si>
  <si>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</si>
  <si>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</si>
  <si>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</si>
  <si>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</si>
  <si>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</si>
  <si>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</si>
  <si>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</si>
  <si>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</si>
  <si>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</si>
  <si>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</si>
  <si>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</si>
  <si>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</si>
  <si>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</si>
  <si>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</si>
  <si>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</si>
  <si>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</si>
  <si>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</si>
  <si>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</si>
  <si>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</si>
  <si>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</si>
  <si>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</si>
  <si>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</si>
  <si>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</si>
  <si>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</si>
  <si>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</si>
  <si>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</si>
  <si>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</si>
  <si>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</si>
  <si>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</si>
  <si>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</si>
  <si>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</si>
  <si>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</si>
  <si>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</si>
  <si>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</si>
  <si>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</si>
  <si>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</si>
  <si>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</si>
  <si>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</si>
  <si>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</si>
  <si>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</si>
  <si>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</si>
  <si>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</si>
  <si>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</si>
  <si>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</si>
  <si>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</si>
  <si>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</si>
  <si>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</si>
  <si>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</si>
  <si>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</si>
  <si>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</si>
  <si>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</si>
  <si>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</si>
  <si>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</si>
  <si>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</si>
  <si>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</si>
  <si>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</si>
  <si>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</si>
  <si>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</si>
  <si>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</si>
  <si>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</si>
  <si>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</si>
  <si>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</si>
  <si>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</si>
  <si>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</si>
  <si>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</si>
  <si>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</si>
  <si>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</si>
  <si>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</si>
  <si>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</si>
  <si>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</si>
  <si>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</si>
  <si>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</si>
  <si>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</si>
  <si>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</si>
  <si>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</si>
  <si>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</si>
  <si>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</si>
  <si>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</si>
  <si>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</si>
  <si>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</si>
  <si>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</si>
  <si>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</si>
  <si>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</si>
  <si>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</si>
  <si>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</si>
  <si>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</si>
  <si>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</si>
  <si>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</si>
  <si>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</si>
  <si>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</si>
  <si>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</si>
  <si>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</si>
  <si>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</si>
  <si>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</si>
  <si>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</si>
  <si>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</si>
  <si>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</si>
  <si>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</si>
  <si>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</si>
  <si>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</si>
  <si>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</si>
  <si>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</si>
  <si>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</si>
  <si>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</si>
  <si>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</si>
  <si>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</si>
  <si>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</si>
  <si>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</si>
  <si>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</si>
  <si>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</si>
  <si>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</si>
  <si>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</si>
  <si>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</si>
  <si>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</si>
  <si>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</si>
  <si>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</si>
  <si>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</si>
  <si>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</si>
  <si>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</si>
  <si>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</si>
  <si>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</si>
  <si>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</si>
  <si>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</si>
  <si>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</si>
  <si>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</si>
  <si>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</si>
  <si>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</si>
  <si>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</si>
  <si>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</si>
  <si>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</si>
  <si>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</si>
  <si>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</si>
  <si>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</si>
  <si>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</si>
  <si>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</si>
  <si>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</si>
  <si>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</si>
  <si>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</si>
  <si>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</si>
  <si>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</si>
  <si>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</si>
  <si>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</si>
  <si>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</si>
  <si>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</si>
  <si>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</si>
  <si>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</si>
  <si>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</si>
  <si>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</si>
  <si>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</si>
  <si>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</si>
  <si>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</si>
  <si>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</si>
  <si>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</si>
  <si>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</si>
  <si>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</si>
  <si>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</si>
  <si>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</si>
  <si>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</si>
  <si>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</si>
  <si>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</si>
  <si>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</si>
  <si>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</si>
  <si>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</si>
  <si>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</si>
  <si>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</si>
  <si>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</si>
  <si>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</si>
  <si>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</si>
  <si>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</si>
  <si>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</si>
  <si>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</si>
  <si>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</si>
  <si>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</si>
  <si>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</si>
  <si>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</si>
  <si>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</si>
  <si>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</si>
  <si>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</si>
  <si>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</si>
  <si>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</si>
  <si>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</si>
  <si>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</si>
  <si>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</si>
  <si>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</si>
  <si>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</si>
  <si>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</si>
  <si>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</si>
  <si>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</si>
  <si>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</si>
  <si>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</si>
  <si>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</si>
  <si>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</si>
  <si>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</si>
  <si>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</si>
  <si>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</si>
  <si>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</si>
  <si>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</si>
  <si>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</si>
  <si>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</si>
  <si>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</si>
  <si>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</si>
  <si>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</si>
  <si>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</si>
  <si>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</si>
  <si>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</si>
  <si>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</si>
  <si>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</si>
  <si>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</si>
  <si>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</si>
  <si>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</si>
  <si>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</si>
  <si>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</si>
  <si>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</si>
  <si>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</si>
  <si>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</si>
  <si>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</si>
  <si>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</si>
  <si>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</si>
  <si>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</si>
  <si>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</si>
  <si>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</si>
  <si>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</si>
  <si>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</si>
  <si>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</si>
  <si>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</si>
  <si>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</si>
  <si>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</si>
  <si>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</si>
  <si>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</si>
  <si>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</si>
  <si>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</si>
  <si>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</si>
  <si>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</si>
  <si>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</si>
  <si>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</si>
  <si>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</si>
  <si>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</si>
  <si>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</si>
  <si>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</si>
  <si>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</si>
  <si>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</si>
  <si>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</si>
  <si>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</si>
  <si>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</si>
  <si>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</si>
  <si>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</si>
  <si>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</si>
  <si>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</si>
  <si>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</si>
  <si>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</si>
  <si>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</si>
  <si>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</si>
  <si>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</si>
  <si>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</si>
  <si>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</si>
  <si>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</si>
  <si>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</si>
  <si>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</si>
  <si>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</si>
  <si>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</si>
  <si>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</si>
  <si>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</si>
  <si>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</si>
  <si>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</si>
  <si>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</si>
  <si>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</si>
  <si>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</si>
  <si>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</si>
  <si>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</si>
  <si>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</si>
  <si>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</si>
  <si>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</si>
  <si>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</si>
  <si>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</si>
  <si>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</si>
  <si>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</si>
  <si>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</si>
  <si>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</si>
  <si>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</si>
  <si>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</si>
  <si>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</si>
  <si>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</si>
  <si>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</si>
  <si>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</si>
  <si>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</si>
  <si>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</si>
  <si>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</si>
  <si>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</si>
  <si>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</si>
  <si>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</si>
  <si>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</si>
  <si>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</si>
  <si>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</si>
  <si>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</si>
  <si>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</si>
  <si>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</si>
  <si>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</si>
  <si>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</si>
  <si>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</si>
  <si>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</si>
  <si>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</si>
  <si>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</si>
  <si>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</si>
  <si>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</si>
  <si>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</si>
  <si>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</si>
  <si>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</si>
  <si>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</si>
  <si>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</si>
  <si>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</si>
  <si>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</si>
  <si>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</si>
  <si>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</si>
  <si>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</si>
  <si>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</si>
  <si>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</si>
  <si>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</si>
  <si>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</si>
  <si>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</si>
  <si>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</si>
  <si>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</si>
  <si>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</si>
  <si>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</si>
  <si>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</si>
  <si>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</si>
  <si>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</si>
  <si>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</si>
  <si>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</si>
  <si>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</si>
  <si>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</si>
  <si>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</si>
  <si>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</si>
  <si>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</si>
  <si>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</si>
  <si>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</si>
  <si>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</si>
  <si>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</si>
  <si>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</si>
  <si>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</si>
  <si>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</si>
  <si>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</si>
  <si>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</si>
  <si>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</si>
  <si>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</si>
  <si>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</si>
  <si>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</si>
  <si>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</si>
  <si>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</si>
  <si>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</si>
  <si>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</si>
  <si>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</si>
  <si>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</si>
  <si>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</si>
  <si>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</si>
  <si>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</si>
  <si>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</si>
  <si>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</si>
  <si>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</si>
  <si>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</si>
  <si>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</si>
  <si>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</si>
  <si>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</si>
  <si>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</si>
  <si>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</si>
  <si>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</si>
  <si>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</si>
  <si>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</si>
  <si>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</si>
  <si>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</si>
  <si>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</si>
  <si>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</si>
  <si>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</si>
  <si>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</si>
  <si>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</si>
  <si>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</si>
  <si>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</si>
  <si>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</si>
  <si>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</si>
  <si>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</si>
  <si>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</si>
  <si>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</si>
  <si>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</si>
  <si>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</si>
  <si>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</si>
  <si>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</si>
  <si>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</si>
  <si>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</si>
  <si>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</si>
  <si>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</si>
  <si>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</si>
  <si>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</si>
  <si>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</si>
  <si>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</si>
  <si>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</si>
  <si>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</si>
  <si>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</si>
  <si>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</si>
  <si>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</si>
  <si>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</si>
  <si>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</si>
  <si>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</si>
  <si>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</si>
  <si>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</si>
  <si>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</si>
  <si>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</si>
  <si>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</si>
  <si>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</si>
  <si>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</si>
  <si>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</si>
  <si>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</si>
  <si>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</si>
  <si>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</si>
  <si>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</si>
  <si>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</si>
  <si>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</si>
  <si>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</si>
  <si>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</si>
  <si>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</si>
  <si>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</si>
  <si>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</si>
  <si>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</si>
  <si>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</si>
  <si>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</si>
  <si>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</si>
  <si>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</si>
  <si>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</si>
  <si>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</si>
  <si>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</si>
  <si>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</si>
  <si>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</si>
  <si>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</si>
  <si>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</si>
  <si>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</si>
  <si>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</si>
  <si>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</si>
  <si>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</si>
  <si>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</si>
  <si>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</si>
  <si>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</si>
  <si>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</si>
  <si>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</si>
  <si>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</si>
  <si>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</si>
  <si>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</si>
  <si>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</si>
  <si>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</si>
  <si>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</si>
  <si>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</si>
  <si>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</si>
  <si>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</si>
  <si>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</si>
  <si>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</si>
  <si>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</si>
  <si>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</si>
  <si>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</si>
  <si>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</si>
  <si>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</si>
  <si>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</si>
  <si>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</si>
  <si>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</si>
  <si>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</si>
  <si>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</si>
  <si>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</si>
  <si>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</si>
  <si>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</si>
  <si>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</si>
  <si>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</si>
  <si>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</si>
  <si>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</si>
  <si>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</si>
  <si>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</si>
  <si>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</si>
  <si>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</si>
  <si>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</si>
  <si>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</si>
  <si>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</si>
  <si>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</si>
  <si>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</si>
  <si>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</si>
  <si>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</si>
  <si>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</si>
  <si>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</si>
  <si>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</si>
  <si>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</si>
  <si>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</si>
  <si>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</si>
  <si>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</si>
  <si>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</si>
  <si>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</si>
  <si>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</si>
  <si>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</si>
  <si>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</si>
  <si>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</si>
  <si>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</si>
  <si>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</si>
  <si>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</si>
  <si>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</si>
  <si>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</si>
  <si>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</si>
  <si>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</si>
  <si>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</si>
  <si>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</si>
  <si>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</si>
  <si>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</si>
  <si>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</si>
  <si>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</si>
  <si>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</si>
  <si>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</si>
  <si>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</si>
  <si>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</si>
  <si>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</si>
  <si>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</si>
  <si>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</si>
  <si>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</si>
  <si>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</si>
  <si>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</si>
  <si>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</si>
  <si>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</si>
  <si>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</si>
  <si>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</si>
  <si>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</si>
  <si>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</si>
  <si>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</si>
  <si>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</si>
  <si>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</si>
  <si>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</si>
  <si>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</si>
  <si>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</si>
  <si>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</si>
  <si>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</si>
  <si>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</si>
  <si>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</si>
  <si>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</si>
  <si>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</si>
  <si>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</si>
  <si>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</si>
  <si>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</si>
  <si>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</si>
  <si>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</si>
  <si>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</si>
  <si>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</si>
  <si>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</si>
  <si>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</si>
  <si>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</si>
  <si>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</si>
  <si>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</si>
  <si>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</si>
  <si>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</si>
  <si>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</si>
  <si>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</si>
  <si>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</si>
  <si>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</si>
  <si>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</si>
  <si>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</si>
  <si>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</si>
  <si>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</si>
  <si>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</si>
  <si>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</si>
  <si>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</si>
  <si>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</si>
  <si>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</si>
  <si>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</si>
  <si>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</si>
  <si>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</si>
  <si>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</si>
  <si>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</si>
  <si>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</si>
  <si>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</si>
  <si>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</si>
  <si>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</si>
  <si>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</si>
  <si>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</si>
  <si>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</si>
  <si>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</si>
  <si>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</si>
  <si>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</si>
  <si>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</si>
  <si>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</si>
  <si>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</si>
  <si>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</si>
  <si>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</si>
  <si>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</si>
  <si>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</si>
  <si>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</si>
  <si>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</si>
  <si>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</si>
  <si>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</si>
  <si>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</si>
  <si>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</si>
  <si>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</si>
  <si>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</si>
  <si>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</si>
  <si>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</si>
  <si>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</si>
  <si>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</si>
  <si>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</si>
  <si>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</si>
  <si>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</si>
  <si>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</si>
  <si>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</si>
  <si>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</si>
  <si>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</si>
  <si>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</si>
  <si>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</si>
  <si>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</si>
  <si>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</si>
  <si>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</si>
  <si>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</si>
  <si>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</si>
  <si>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</si>
  <si>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</si>
  <si>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</si>
  <si>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</si>
  <si>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</si>
  <si>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</si>
  <si>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</si>
  <si>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</si>
  <si>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</si>
  <si>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</si>
  <si>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</si>
  <si>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</si>
  <si>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</si>
  <si>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</si>
  <si>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</si>
  <si>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</si>
  <si>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</si>
  <si>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</si>
  <si>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</si>
  <si>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</si>
  <si>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</si>
  <si>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</si>
  <si>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</si>
  <si>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</si>
  <si>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</si>
  <si>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</si>
  <si>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</si>
  <si>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</si>
  <si>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</si>
  <si>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</si>
  <si>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</si>
  <si>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</si>
  <si>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</si>
  <si>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</si>
  <si>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</si>
  <si>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</si>
  <si>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</si>
  <si>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</si>
  <si>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</si>
  <si>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</si>
  <si>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</si>
  <si>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</si>
  <si>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</si>
  <si>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</si>
  <si>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</si>
  <si>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</si>
  <si>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</si>
  <si>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</si>
  <si>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</si>
  <si>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</si>
  <si>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</si>
  <si>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</si>
  <si>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</si>
  <si>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</si>
  <si>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</si>
  <si>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</si>
  <si>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</si>
  <si>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</si>
  <si>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</si>
  <si>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</si>
  <si>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</si>
  <si>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</si>
  <si>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</si>
  <si>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</si>
  <si>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</si>
  <si>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</si>
  <si>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</si>
  <si>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</si>
  <si>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</si>
  <si>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</si>
  <si>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</si>
  <si>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</si>
  <si>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</si>
  <si>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</si>
  <si>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</si>
  <si>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</si>
  <si>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</si>
  <si>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</si>
  <si>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</si>
  <si>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</si>
  <si>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</si>
  <si>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</si>
  <si>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</si>
  <si>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</si>
  <si>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</si>
  <si>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</si>
  <si>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</si>
  <si>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</si>
  <si>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</si>
  <si>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</si>
  <si>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</si>
  <si>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</si>
  <si>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</si>
  <si>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</si>
  <si>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</si>
  <si>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</si>
  <si>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</si>
  <si>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</si>
  <si>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</si>
  <si>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</si>
  <si>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</si>
  <si>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</si>
  <si>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</si>
  <si>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</si>
  <si>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</si>
  <si>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</si>
  <si>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</si>
  <si>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</si>
  <si>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</si>
  <si>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</si>
  <si>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</si>
  <si>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</si>
  <si>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</si>
  <si>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</si>
  <si>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</si>
  <si>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</si>
  <si>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</si>
  <si>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</si>
  <si>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</si>
  <si>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</si>
  <si>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</si>
  <si>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</si>
  <si>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</si>
  <si>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</si>
  <si>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</si>
  <si>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</si>
  <si>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</si>
  <si>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</si>
  <si>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</si>
  <si>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</si>
  <si>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</si>
  <si>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</si>
  <si>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</si>
  <si>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</si>
  <si>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</si>
  <si>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</si>
  <si>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</si>
  <si>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</si>
  <si>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</si>
  <si>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</si>
  <si>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</si>
  <si>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</si>
  <si>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</si>
  <si>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</si>
  <si>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</si>
  <si>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</si>
  <si>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</si>
  <si>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</si>
  <si>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</si>
  <si>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</si>
  <si>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</si>
  <si>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</si>
  <si>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</si>
  <si>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</si>
  <si>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</si>
  <si>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</si>
  <si>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</si>
  <si>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</si>
  <si>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</si>
  <si>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</si>
  <si>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</si>
  <si>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</si>
  <si>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</si>
  <si>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</si>
  <si>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</si>
  <si>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</si>
  <si>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</si>
  <si>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</si>
  <si>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</si>
  <si>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</si>
  <si>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</si>
  <si>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</si>
  <si>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</si>
  <si>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</si>
  <si>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</si>
  <si>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</si>
  <si>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</si>
  <si>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</si>
  <si>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</si>
  <si>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</si>
  <si>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</si>
  <si>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</si>
  <si>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</si>
  <si>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</si>
  <si>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</si>
  <si>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</si>
  <si>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</si>
  <si>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</si>
  <si>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</si>
  <si>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</si>
  <si>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</si>
  <si>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</si>
  <si>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</si>
  <si>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</si>
  <si>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</si>
  <si>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</si>
  <si>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</si>
  <si>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</si>
  <si>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</si>
  <si>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</si>
  <si>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</si>
  <si>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</si>
  <si>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</si>
  <si>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</si>
  <si>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</si>
  <si>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</si>
  <si>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</si>
  <si>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</si>
  <si>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</si>
  <si>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</si>
  <si>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</si>
  <si>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</si>
  <si>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</si>
  <si>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</si>
  <si>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</si>
  <si>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</si>
  <si>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</si>
  <si>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</si>
  <si>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</si>
  <si>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</si>
  <si>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</si>
  <si>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</si>
  <si>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</si>
  <si>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</si>
  <si>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</si>
  <si>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</si>
  <si>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</si>
  <si>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</si>
  <si>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</si>
  <si>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</si>
  <si>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</si>
  <si>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</si>
  <si>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</si>
  <si>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</si>
  <si>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</si>
  <si>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</si>
  <si>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</si>
  <si>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</si>
  <si>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</si>
  <si>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</si>
  <si>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</si>
  <si>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</si>
  <si>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</si>
  <si>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</si>
  <si>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</si>
  <si>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</si>
  <si>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</si>
  <si>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</si>
  <si>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</si>
  <si>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</si>
  <si>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</si>
  <si>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</si>
  <si>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</si>
  <si>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</si>
  <si>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</si>
  <si>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</si>
  <si>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</si>
  <si>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</si>
  <si>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</si>
  <si>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</si>
  <si>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</si>
  <si>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</si>
  <si>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</si>
  <si>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</si>
  <si>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</si>
  <si>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</si>
  <si>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</si>
  <si>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</si>
  <si>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</si>
  <si>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</si>
  <si>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</si>
  <si>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</si>
  <si>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</si>
  <si>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</si>
  <si>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</si>
  <si>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</si>
  <si>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</si>
  <si>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</si>
  <si>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</si>
  <si>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</si>
  <si>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</si>
  <si>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</si>
  <si>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</si>
  <si>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</si>
  <si>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</si>
  <si>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</si>
  <si>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</si>
  <si>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</si>
  <si>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</si>
  <si>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</si>
  <si>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</si>
  <si>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</si>
  <si>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</si>
  <si>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</si>
  <si>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</si>
  <si>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</si>
  <si>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</si>
  <si>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</si>
  <si>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</si>
  <si>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</si>
  <si>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</si>
  <si>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</si>
  <si>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</si>
  <si>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</si>
  <si>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</si>
  <si>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</si>
  <si>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</si>
  <si>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</si>
  <si>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</si>
  <si>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</si>
  <si>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</si>
  <si>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</si>
  <si>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</si>
  <si>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</si>
  <si>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</si>
  <si>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</si>
  <si>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</si>
  <si>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</si>
  <si>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</si>
  <si>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</si>
  <si>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</si>
  <si>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</si>
  <si>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</si>
  <si>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</si>
  <si>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</si>
  <si>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</si>
  <si>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</si>
  <si>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</si>
  <si>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</si>
  <si>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</si>
  <si>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</si>
  <si>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</si>
  <si>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</si>
  <si>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</si>
  <si>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</si>
  <si>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</si>
  <si>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</si>
  <si>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</si>
  <si>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</si>
  <si>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</si>
  <si>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</si>
  <si>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</si>
  <si>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</si>
  <si>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</si>
  <si>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</si>
  <si>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</si>
  <si>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</si>
  <si>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</si>
  <si>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</si>
  <si>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</si>
  <si>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</si>
  <si>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</si>
  <si>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</si>
  <si>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</si>
  <si>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</si>
  <si>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</si>
  <si>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</si>
  <si>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</si>
  <si>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</si>
  <si>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</si>
  <si>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</si>
  <si>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</si>
  <si>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</si>
  <si>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</si>
  <si>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</si>
  <si>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</si>
  <si>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</si>
  <si>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</si>
  <si>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</si>
  <si>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</si>
  <si>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</si>
  <si>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</si>
  <si>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</si>
  <si>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</si>
  <si>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</si>
  <si>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</si>
  <si>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</si>
  <si>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</si>
  <si>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</si>
  <si>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</si>
  <si>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</si>
  <si>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</si>
  <si>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</si>
  <si>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</si>
  <si>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</si>
  <si>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</si>
  <si>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</si>
  <si>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</si>
  <si>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</si>
  <si>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</si>
  <si>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</si>
  <si>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</si>
  <si>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</si>
  <si>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</si>
  <si>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</si>
  <si>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</si>
  <si>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</si>
  <si>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</si>
  <si>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</si>
  <si>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</si>
  <si>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</si>
  <si>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</si>
  <si>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</si>
  <si>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</si>
  <si>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</si>
  <si>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</si>
  <si>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</si>
  <si>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</si>
  <si>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</si>
  <si>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</si>
  <si>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</si>
  <si>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</si>
  <si>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</si>
  <si>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</si>
  <si>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</si>
  <si>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</si>
  <si>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</si>
  <si>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</si>
  <si>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</si>
  <si>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</si>
  <si>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</si>
  <si>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</si>
  <si>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</si>
  <si>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</si>
  <si>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</si>
  <si>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</si>
  <si>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</si>
  <si>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</si>
  <si>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</si>
  <si>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</si>
  <si>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</si>
  <si>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</si>
  <si>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</si>
  <si>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</si>
  <si>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</si>
  <si>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</si>
  <si>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</si>
  <si>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</si>
  <si>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</si>
  <si>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</si>
  <si>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</si>
  <si>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</si>
  <si>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</si>
  <si>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</si>
  <si>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</si>
  <si>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</si>
  <si>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</si>
  <si>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</si>
  <si>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</si>
  <si>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</si>
  <si>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</si>
  <si>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</si>
  <si>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</si>
  <si>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</si>
  <si>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</si>
  <si>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</si>
  <si>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</si>
  <si>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</si>
  <si>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</si>
  <si>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</si>
  <si>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</si>
  <si>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</si>
  <si>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</si>
  <si>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</si>
  <si>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</si>
  <si>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</si>
  <si>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</si>
  <si>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</si>
  <si>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</si>
  <si>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</si>
  <si>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</si>
  <si>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</si>
  <si>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</si>
  <si>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</si>
  <si>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</si>
  <si>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</si>
  <si>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</si>
  <si>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</si>
  <si>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</si>
  <si>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</si>
  <si>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</si>
  <si>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</si>
  <si>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</si>
  <si>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</si>
  <si>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</si>
  <si>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</si>
  <si>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</si>
  <si>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</si>
  <si>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</si>
  <si>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</si>
  <si>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</si>
  <si>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</si>
  <si>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</si>
  <si>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</si>
  <si>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</si>
  <si>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</si>
  <si>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</si>
  <si>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</si>
  <si>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</si>
  <si>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</si>
  <si>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</si>
  <si>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</si>
  <si>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</si>
  <si>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</si>
  <si>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</si>
  <si>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</si>
  <si>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</si>
  <si>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</si>
  <si>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</si>
  <si>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</si>
  <si>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</si>
  <si>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</si>
  <si>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</si>
  <si>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</si>
  <si>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</si>
  <si>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</si>
  <si>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</si>
  <si>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</si>
  <si>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</si>
  <si>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</si>
  <si>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</si>
  <si>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</si>
  <si>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</si>
  <si>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</si>
  <si>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</si>
  <si>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</si>
  <si>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</si>
  <si>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</si>
  <si>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</si>
  <si>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</si>
  <si>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</si>
  <si>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</si>
  <si>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</si>
  <si>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</si>
  <si>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</si>
  <si>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</si>
  <si>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</si>
  <si>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</si>
  <si>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</si>
  <si>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</si>
  <si>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</si>
  <si>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</si>
  <si>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</si>
  <si>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</si>
  <si>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</si>
  <si>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</si>
  <si>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</si>
  <si>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</si>
  <si>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</si>
  <si>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</si>
  <si>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</si>
  <si>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</si>
  <si>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</si>
  <si>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</si>
  <si>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</si>
  <si>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</si>
  <si>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</si>
  <si>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</si>
  <si>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</si>
  <si>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</si>
  <si>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</si>
  <si>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</si>
  <si>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</si>
  <si>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</si>
  <si>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</si>
  <si>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</si>
  <si>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</si>
  <si>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</si>
  <si>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</si>
  <si>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</si>
  <si>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</si>
  <si>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</si>
  <si>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</si>
  <si>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</si>
  <si>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</si>
  <si>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</si>
  <si>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</si>
  <si>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</si>
  <si>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</si>
  <si>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</si>
  <si>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</si>
  <si>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</si>
  <si>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</si>
  <si>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</si>
  <si>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</si>
  <si>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</si>
  <si>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</si>
  <si>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</si>
  <si>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</si>
  <si>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</si>
  <si>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</si>
  <si>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</si>
  <si>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</si>
  <si>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</si>
  <si>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</si>
  <si>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</si>
  <si>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</si>
  <si>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</si>
  <si>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</si>
  <si>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</si>
  <si>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</si>
  <si>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</si>
  <si>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</si>
  <si>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</si>
  <si>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</si>
  <si>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</si>
  <si>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</si>
  <si>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</si>
  <si>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</si>
  <si>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</si>
  <si>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</si>
  <si>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</si>
  <si>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</si>
  <si>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</si>
  <si>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</si>
  <si>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</si>
  <si>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</si>
  <si>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</si>
  <si>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</si>
  <si>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</si>
  <si>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</si>
  <si>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</si>
  <si>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</si>
  <si>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</si>
  <si>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</si>
  <si>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</si>
  <si>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</si>
  <si>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</si>
  <si>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</si>
  <si>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</si>
  <si>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</si>
  <si>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</si>
  <si>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</si>
  <si>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</si>
  <si>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</si>
  <si>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</si>
  <si>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</si>
  <si>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</si>
  <si>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</si>
  <si>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</si>
  <si>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</si>
  <si>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</si>
  <si>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</si>
  <si>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</si>
  <si>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</si>
  <si>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</si>
  <si>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</si>
  <si>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</si>
  <si>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</si>
  <si>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</si>
  <si>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</si>
  <si>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</si>
  <si>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</si>
  <si>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</si>
  <si>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</si>
  <si>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</si>
  <si>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</si>
  <si>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</si>
  <si>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</si>
  <si>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</si>
  <si>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</si>
  <si>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</si>
  <si>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</si>
  <si>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</si>
  <si>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</si>
  <si>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</si>
  <si>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</si>
  <si>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</si>
  <si>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</si>
  <si>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</si>
  <si>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</si>
  <si>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</si>
  <si>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</si>
  <si>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</si>
  <si>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</si>
  <si>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</si>
  <si>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</si>
  <si>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</si>
  <si>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</si>
  <si>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</si>
  <si>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</si>
  <si>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</si>
  <si>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</si>
  <si>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</si>
  <si>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</si>
  <si>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</si>
  <si>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</si>
  <si>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</si>
  <si>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</si>
  <si>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</si>
  <si>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</si>
  <si>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</si>
  <si>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</si>
  <si>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</si>
  <si>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</si>
  <si>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</si>
  <si>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</si>
  <si>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</si>
  <si>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</si>
  <si>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</si>
  <si>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</si>
  <si>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</si>
  <si>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</si>
  <si>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</si>
  <si>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</si>
  <si>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</si>
  <si>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</si>
  <si>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</si>
  <si>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</si>
  <si>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</si>
  <si>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</si>
  <si>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</si>
  <si>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</si>
  <si>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</si>
  <si>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</si>
  <si>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</si>
  <si>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</si>
  <si>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</si>
  <si>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</si>
  <si>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</si>
  <si>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</si>
  <si>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</si>
  <si>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</si>
  <si>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</si>
  <si>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</si>
  <si>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</si>
  <si>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</si>
  <si>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</si>
  <si>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</si>
  <si>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</si>
  <si>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</si>
  <si>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</si>
  <si>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</si>
  <si>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</si>
  <si>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</si>
  <si>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</si>
  <si>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</si>
  <si>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</si>
  <si>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</si>
  <si>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</si>
  <si>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</si>
  <si>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</si>
  <si>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</si>
  <si>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</si>
  <si>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</si>
  <si>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</si>
  <si>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</si>
  <si>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</si>
  <si>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</si>
  <si>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</si>
  <si>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</si>
  <si>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</si>
  <si>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</si>
  <si>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</si>
  <si>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</si>
  <si>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</si>
  <si>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</si>
  <si>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</si>
  <si>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</si>
  <si>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</si>
  <si>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</si>
  <si>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</si>
  <si>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</si>
  <si>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</si>
  <si>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</si>
  <si>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</si>
  <si>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</si>
  <si>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</si>
  <si>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</si>
  <si>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</si>
  <si>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</si>
  <si>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</si>
  <si>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</si>
  <si>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</si>
  <si>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</si>
  <si>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</si>
  <si>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</si>
  <si>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</si>
  <si>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</si>
  <si>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</si>
  <si>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</si>
  <si>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</si>
  <si>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</si>
  <si>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</si>
  <si>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</si>
  <si>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</si>
  <si>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</si>
  <si>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</si>
  <si>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</si>
  <si>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</si>
  <si>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</si>
  <si>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</si>
  <si>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</si>
  <si>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</si>
  <si>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</si>
  <si>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</si>
  <si>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</si>
  <si>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</si>
  <si>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</si>
  <si>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</si>
  <si>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</si>
  <si>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</si>
  <si>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</si>
  <si>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</si>
  <si>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</si>
  <si>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</si>
  <si>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</si>
  <si>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</si>
  <si>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</si>
  <si>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</si>
  <si>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</si>
  <si>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</si>
  <si>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</si>
  <si>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</si>
  <si>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</si>
  <si>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</si>
  <si>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</si>
  <si>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</si>
  <si>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</si>
  <si>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</si>
  <si>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</si>
  <si>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</si>
  <si>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</si>
  <si>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</si>
  <si>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</si>
  <si>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</si>
  <si>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</si>
  <si>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</si>
  <si>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</si>
  <si>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</si>
  <si>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</si>
  <si>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</si>
  <si>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</si>
  <si>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</si>
  <si>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</si>
  <si>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</si>
  <si>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</si>
  <si>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</si>
  <si>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</si>
  <si>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</si>
  <si>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</si>
  <si>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</si>
  <si>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</si>
  <si>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</si>
  <si>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</si>
  <si>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</si>
  <si>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</si>
  <si>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</si>
  <si>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</si>
  <si>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</si>
  <si>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</si>
  <si>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</si>
  <si>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</si>
  <si>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</si>
  <si>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</si>
  <si>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</si>
  <si>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</si>
  <si>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</si>
  <si>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</si>
  <si>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</si>
  <si>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</si>
  <si>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</si>
  <si>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</si>
  <si>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</si>
  <si>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</si>
  <si>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</si>
  <si>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</si>
  <si>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</si>
  <si>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</si>
  <si>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</si>
  <si>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</si>
  <si>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</si>
  <si>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</si>
  <si>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</si>
  <si>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</si>
  <si>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</si>
  <si>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</si>
  <si>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</si>
  <si>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</si>
  <si>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</si>
  <si>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</si>
  <si>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</si>
  <si>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</si>
  <si>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</si>
  <si>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</si>
  <si>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</si>
  <si>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</si>
  <si>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</si>
  <si>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</si>
  <si>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</si>
  <si>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</si>
  <si>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</si>
  <si>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</si>
  <si>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</si>
  <si>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</si>
  <si>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</si>
  <si>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</si>
  <si>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</si>
  <si>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</si>
  <si>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</si>
  <si>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</si>
  <si>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</si>
  <si>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</si>
  <si>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</si>
  <si>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</si>
  <si>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</si>
  <si>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</si>
  <si>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</si>
  <si>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</si>
  <si>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</si>
  <si>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</si>
  <si>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</si>
  <si>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</si>
  <si>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</si>
  <si>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</si>
  <si>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</si>
  <si>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</si>
  <si>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</si>
  <si>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</si>
  <si>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</si>
  <si>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</si>
  <si>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</si>
  <si>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</si>
  <si>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</si>
  <si>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</si>
  <si>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</si>
  <si>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</si>
  <si>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</si>
  <si>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</si>
  <si>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</si>
  <si>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</si>
  <si>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</si>
  <si>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</si>
  <si>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</si>
  <si>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</si>
  <si>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</si>
  <si>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</si>
  <si>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</si>
  <si>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</si>
  <si>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</si>
  <si>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</si>
  <si>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</si>
  <si>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</si>
  <si>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</si>
  <si>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</si>
  <si>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</si>
  <si>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</si>
  <si>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</si>
  <si>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</si>
  <si>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</si>
  <si>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</si>
  <si>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</si>
  <si>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</si>
  <si>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</si>
  <si>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</si>
  <si>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</si>
  <si>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</si>
  <si>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</si>
  <si>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</si>
  <si>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</si>
  <si>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</si>
  <si>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</si>
  <si>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</si>
  <si>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</si>
  <si>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</si>
  <si>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</si>
  <si>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</si>
  <si>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</si>
  <si>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</si>
  <si>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</si>
  <si>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</si>
  <si>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</si>
  <si>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</si>
  <si>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</si>
  <si>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</si>
  <si>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</si>
  <si>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</si>
  <si>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</si>
  <si>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</si>
  <si>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</si>
  <si>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</si>
  <si>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</si>
  <si>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</si>
  <si>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</si>
  <si>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</si>
  <si>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</si>
  <si>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</si>
  <si>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</si>
  <si>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</si>
  <si>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</si>
  <si>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</si>
  <si>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</si>
  <si>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</si>
  <si>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</si>
  <si>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</si>
  <si>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</si>
  <si>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</si>
  <si>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</si>
  <si>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</si>
  <si>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</si>
  <si>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</si>
  <si>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</si>
  <si>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</si>
  <si>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</si>
  <si>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</si>
  <si>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</si>
  <si>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</si>
  <si>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</si>
  <si>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</si>
  <si>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</si>
  <si>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</si>
  <si>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</si>
  <si>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</si>
  <si>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</si>
  <si>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</si>
  <si>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</si>
  <si>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</si>
  <si>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</si>
  <si>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</si>
  <si>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</si>
  <si>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</si>
  <si>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</si>
  <si>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</si>
  <si>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</si>
  <si>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</si>
  <si>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</si>
  <si>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</si>
  <si>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</si>
  <si>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</si>
  <si>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</si>
  <si>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</si>
  <si>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</si>
  <si>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</si>
  <si>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</si>
  <si>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</si>
  <si>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</si>
  <si>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</si>
  <si>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</si>
  <si>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</si>
  <si>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</si>
  <si>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</si>
  <si>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</si>
  <si>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</si>
  <si>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</si>
  <si>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</si>
  <si>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</si>
  <si>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</si>
  <si>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</si>
  <si>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</si>
  <si>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</si>
  <si>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</si>
  <si>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</si>
  <si>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</si>
  <si>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</si>
  <si>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</si>
  <si>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</si>
  <si>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</si>
  <si>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</si>
  <si>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</si>
  <si>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</si>
  <si>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</si>
  <si>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</si>
  <si>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</si>
  <si>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</si>
  <si>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</si>
  <si>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</si>
  <si>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</si>
  <si>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</si>
  <si>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</si>
  <si>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</si>
  <si>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</si>
  <si>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</si>
  <si>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</si>
  <si>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</si>
  <si>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</si>
  <si>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</si>
  <si>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</si>
  <si>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</si>
  <si>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</si>
  <si>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</si>
  <si>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</si>
  <si>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</si>
  <si>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</si>
  <si>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</si>
  <si>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</si>
  <si>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</si>
  <si>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</si>
  <si>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</si>
  <si>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</si>
  <si>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</si>
  <si>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</si>
  <si>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</si>
  <si>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</si>
  <si>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</si>
  <si>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</si>
  <si>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</si>
  <si>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</si>
  <si>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</si>
  <si>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</si>
  <si>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</si>
  <si>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</si>
  <si>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</si>
  <si>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</si>
  <si>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</si>
  <si>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</si>
  <si>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</si>
  <si>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</si>
  <si>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</si>
  <si>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</si>
  <si>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</si>
  <si>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</si>
  <si>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</si>
  <si>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</si>
  <si>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</si>
  <si>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</si>
  <si>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</si>
  <si>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</si>
  <si>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</si>
  <si>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</si>
  <si>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</si>
  <si>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</si>
  <si>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</si>
  <si>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</si>
  <si>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</si>
  <si>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</si>
  <si>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</si>
  <si>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</si>
  <si>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</si>
  <si>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</si>
  <si>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</si>
  <si>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</si>
  <si>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</si>
  <si>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</si>
  <si>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</si>
  <si>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</si>
  <si>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</si>
  <si>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</si>
  <si>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</si>
  <si>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</si>
  <si>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</si>
  <si>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</si>
  <si>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</si>
  <si>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</si>
  <si>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</si>
  <si>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</si>
  <si>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</si>
  <si>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</si>
  <si>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</si>
  <si>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</si>
  <si>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</si>
  <si>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</si>
  <si>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</si>
  <si>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</si>
  <si>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</si>
  <si>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</si>
  <si>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</si>
  <si>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</si>
  <si>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</si>
  <si>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</si>
  <si>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</si>
  <si>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</si>
  <si>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</si>
  <si>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</si>
  <si>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</si>
  <si>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</si>
  <si>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</si>
  <si>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</si>
  <si>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</si>
  <si>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</si>
  <si>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</si>
  <si>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</si>
  <si>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</si>
  <si>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</si>
  <si>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</si>
  <si>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</si>
  <si>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</si>
  <si>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</si>
  <si>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</si>
  <si>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</si>
  <si>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</si>
  <si>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</si>
  <si>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</si>
  <si>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</si>
  <si>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</si>
  <si>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</si>
  <si>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</si>
  <si>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</si>
  <si>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</si>
  <si>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</si>
  <si>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</si>
  <si>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</si>
  <si>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</si>
  <si>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</si>
  <si>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</si>
  <si>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</si>
  <si>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</si>
  <si>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</si>
  <si>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</si>
  <si>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</si>
  <si>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</si>
  <si>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</si>
  <si>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</si>
  <si>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</si>
  <si>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</si>
  <si>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</si>
  <si>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</si>
  <si>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</si>
  <si>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</si>
  <si>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</si>
  <si>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</si>
  <si>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</si>
  <si>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</si>
  <si>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</si>
  <si>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</si>
  <si>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</si>
  <si>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</si>
  <si>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</si>
  <si>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</si>
  <si>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</si>
  <si>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</si>
  <si>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</si>
  <si>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</si>
  <si>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</si>
  <si>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</si>
  <si>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</si>
  <si>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</si>
  <si>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</si>
  <si>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</si>
  <si>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</si>
  <si>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</si>
  <si>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</si>
  <si>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</si>
  <si>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</si>
  <si>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</si>
  <si>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</si>
  <si>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</si>
  <si>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</si>
  <si>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</si>
  <si>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</si>
  <si>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</si>
  <si>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</si>
  <si>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</si>
  <si>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</si>
  <si>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</si>
  <si>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</si>
  <si>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</si>
  <si>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</si>
  <si>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</si>
  <si>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</si>
  <si>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</si>
  <si>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</si>
  <si>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</si>
  <si>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</si>
  <si>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</si>
  <si>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</si>
  <si>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</si>
  <si>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</si>
  <si>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</si>
  <si>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</si>
  <si>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</si>
  <si>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</si>
  <si>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</si>
  <si>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</si>
  <si>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</si>
  <si>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</si>
  <si>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</si>
  <si>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</si>
  <si>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</si>
  <si>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</si>
  <si>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</si>
  <si>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</si>
  <si>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</si>
  <si>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</si>
  <si>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</si>
  <si>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</si>
  <si>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</si>
  <si>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</si>
  <si>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</si>
  <si>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</si>
  <si>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</si>
  <si>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</si>
  <si>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</si>
  <si>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</si>
  <si>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</si>
  <si>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</si>
  <si>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</si>
  <si>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</si>
  <si>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</si>
  <si>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</si>
  <si>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</si>
  <si>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</si>
  <si>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</si>
  <si>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</si>
  <si>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</si>
  <si>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</si>
  <si>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</si>
  <si>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</si>
  <si>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</si>
  <si>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</si>
  <si>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</si>
  <si>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</si>
  <si>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</si>
  <si>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</si>
  <si>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</si>
  <si>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</si>
  <si>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</si>
  <si>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</si>
  <si>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</si>
  <si>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</si>
  <si>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</si>
  <si>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</si>
  <si>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</si>
  <si>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</si>
  <si>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</si>
  <si>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</si>
  <si>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</si>
  <si>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</si>
  <si>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</si>
  <si>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</si>
  <si>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</si>
  <si>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</si>
  <si>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</si>
  <si>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</si>
  <si>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</si>
  <si>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</si>
  <si>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</si>
  <si>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</si>
  <si>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</si>
  <si>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</si>
  <si>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</si>
  <si>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</si>
  <si>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</si>
  <si>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</si>
  <si>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</si>
  <si>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</si>
  <si>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</si>
  <si>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</si>
  <si>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</si>
  <si>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</si>
  <si>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</si>
  <si>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</si>
  <si>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</si>
  <si>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</si>
  <si>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</si>
  <si>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</si>
  <si>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</si>
  <si>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</si>
  <si>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</si>
  <si>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</si>
  <si>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</si>
  <si>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</si>
  <si>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</si>
  <si>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</si>
  <si>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</si>
  <si>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</si>
  <si>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</si>
  <si>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</si>
  <si>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</si>
  <si>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</si>
  <si>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</si>
  <si>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</si>
  <si>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</si>
  <si>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</si>
  <si>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</si>
  <si>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</si>
  <si>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</si>
  <si>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</si>
  <si>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</si>
  <si>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</si>
  <si>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</si>
  <si>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</si>
  <si>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</si>
  <si>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</si>
  <si>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</si>
  <si>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</si>
  <si>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</si>
  <si>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</si>
  <si>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</si>
  <si>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</si>
  <si>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</si>
  <si>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</si>
  <si>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</si>
  <si>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</si>
  <si>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</si>
  <si>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</si>
  <si>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</si>
  <si>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</si>
  <si>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</si>
  <si>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</si>
  <si>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</si>
  <si>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</si>
  <si>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</si>
  <si>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</si>
  <si>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</si>
  <si>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</si>
  <si>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</si>
  <si>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</si>
  <si>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</si>
  <si>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</si>
  <si>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</si>
  <si>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</si>
  <si>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</si>
  <si>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</si>
  <si>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</si>
  <si>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</si>
  <si>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</si>
  <si>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</si>
  <si>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</si>
  <si>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</si>
  <si>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</si>
  <si>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</si>
  <si>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</si>
  <si>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</si>
  <si>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</si>
  <si>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</si>
  <si>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</si>
  <si>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</si>
  <si>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</si>
  <si>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</si>
  <si>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</si>
  <si>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</si>
  <si>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</si>
  <si>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</si>
  <si>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</si>
  <si>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</si>
  <si>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</si>
  <si>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</si>
  <si>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</si>
  <si>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</si>
  <si>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</si>
  <si>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</si>
  <si>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</si>
  <si>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</si>
  <si>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</si>
  <si>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</si>
  <si>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</si>
  <si>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</si>
  <si>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</si>
  <si>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</si>
  <si>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</si>
  <si>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</si>
  <si>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</si>
  <si>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</si>
  <si>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</si>
  <si>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</si>
  <si>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</si>
  <si>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</si>
  <si>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</si>
  <si>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</si>
  <si>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</si>
  <si>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</si>
  <si>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</si>
  <si>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</si>
  <si>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</si>
  <si>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</si>
  <si>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</si>
  <si>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</si>
  <si>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</si>
  <si>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</si>
  <si>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</si>
  <si>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</si>
  <si>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</si>
  <si>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</si>
  <si>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</si>
  <si>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</si>
  <si>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</si>
  <si>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</si>
  <si>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</si>
  <si>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</si>
  <si>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</si>
  <si>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</si>
  <si>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</si>
  <si>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</si>
  <si>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</si>
  <si>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</si>
  <si>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</si>
  <si>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</si>
  <si>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</si>
  <si>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</si>
  <si>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</si>
  <si>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</si>
  <si>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</si>
  <si>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</si>
  <si>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</si>
  <si>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</si>
  <si>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</si>
  <si>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</si>
  <si>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</si>
  <si>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</si>
  <si>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</si>
  <si>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</si>
  <si>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</si>
  <si>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</si>
  <si>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</si>
  <si>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</si>
  <si>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</si>
  <si>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</si>
  <si>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</si>
  <si>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</si>
  <si>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</si>
  <si>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</si>
  <si>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</si>
  <si>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</si>
  <si>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</si>
  <si>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</si>
  <si>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</si>
  <si>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</si>
  <si>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</si>
  <si>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</si>
  <si>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</si>
  <si>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</si>
  <si>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</si>
  <si>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</si>
  <si>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</si>
  <si>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</si>
  <si>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</si>
  <si>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</si>
  <si>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</si>
  <si>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</si>
  <si>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</si>
  <si>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</si>
  <si>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</si>
  <si>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</si>
  <si>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</si>
  <si>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</si>
  <si>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</si>
  <si>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</si>
  <si>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</si>
  <si>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</si>
  <si>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</si>
  <si>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</si>
  <si>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</si>
  <si>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</si>
  <si>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</si>
  <si>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</si>
  <si>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</si>
  <si>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</si>
  <si>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</si>
  <si>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</si>
  <si>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</si>
  <si>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</si>
  <si>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</si>
  <si>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</si>
  <si>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</si>
  <si>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</si>
  <si>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</si>
  <si>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</si>
  <si>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</si>
  <si>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</si>
  <si>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</si>
  <si>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</si>
  <si>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</si>
  <si>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</si>
  <si>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</si>
  <si>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</si>
  <si>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</si>
  <si>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</si>
  <si>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</si>
  <si>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</si>
  <si>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</si>
  <si>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</si>
  <si>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</si>
  <si>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</si>
  <si>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</si>
  <si>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</si>
  <si>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</si>
  <si>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</si>
  <si>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</si>
  <si>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</si>
  <si>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</si>
  <si>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</si>
  <si>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</si>
  <si>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</si>
  <si>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</si>
  <si>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</si>
  <si>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</si>
  <si>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</si>
  <si>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</si>
  <si>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</si>
  <si>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</si>
  <si>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</si>
  <si>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</si>
  <si>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</si>
  <si>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</si>
  <si>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</si>
  <si>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</si>
  <si>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</si>
  <si>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</si>
  <si>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</si>
  <si>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</si>
  <si>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</si>
  <si>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</si>
  <si>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</si>
  <si>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</si>
  <si>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</si>
  <si>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</si>
  <si>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</si>
  <si>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</si>
  <si>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</si>
  <si>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</si>
  <si>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</si>
  <si>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</si>
  <si>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</si>
  <si>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</si>
  <si>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</si>
  <si>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</si>
  <si>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</si>
  <si>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</si>
  <si>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</si>
  <si>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</si>
  <si>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</si>
  <si>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</si>
  <si>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</si>
  <si>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</si>
  <si>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</si>
  <si>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</si>
  <si>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</si>
  <si>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</si>
  <si>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</si>
  <si>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</si>
  <si>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</si>
  <si>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</si>
  <si>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</si>
  <si>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</si>
  <si>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</si>
  <si>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</si>
  <si>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</si>
  <si>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</si>
  <si>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</si>
  <si>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</si>
  <si>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</si>
  <si>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</si>
  <si>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</si>
  <si>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</si>
  <si>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</si>
  <si>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</si>
  <si>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</si>
  <si>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</si>
  <si>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</si>
  <si>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</si>
  <si>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</si>
  <si>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</si>
  <si>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</si>
  <si>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</si>
  <si>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</si>
  <si>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</si>
  <si>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</si>
  <si>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</si>
  <si>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</si>
  <si>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</si>
  <si>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</si>
  <si>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</si>
  <si>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</si>
  <si>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</si>
  <si>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</si>
  <si>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</si>
  <si>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</si>
  <si>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</si>
  <si>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</si>
  <si>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</si>
  <si>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</si>
  <si>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</si>
  <si>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</si>
  <si>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</si>
  <si>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</si>
  <si>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</si>
  <si>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</si>
  <si>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</si>
  <si>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</si>
  <si>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</si>
  <si>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</si>
  <si>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</si>
  <si>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</si>
  <si>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</si>
  <si>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</si>
  <si>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</si>
  <si>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</si>
  <si>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</si>
  <si>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</si>
  <si>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</si>
  <si>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</si>
  <si>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</si>
  <si>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</si>
  <si>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</si>
  <si>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</si>
  <si>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</si>
  <si>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</si>
  <si>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</si>
  <si>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</si>
  <si>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</si>
  <si>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</si>
  <si>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</si>
  <si>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</si>
  <si>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</si>
  <si>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</si>
  <si>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</si>
  <si>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</si>
  <si>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</si>
  <si>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</si>
  <si>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</si>
  <si>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</si>
  <si>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</si>
  <si>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</si>
  <si>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</si>
  <si>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</si>
  <si>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</si>
  <si>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</si>
  <si>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</si>
  <si>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</si>
  <si>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</si>
  <si>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</si>
  <si>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</si>
  <si>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</si>
  <si>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</si>
  <si>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</si>
  <si>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</si>
  <si>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</si>
  <si>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</si>
  <si>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</si>
  <si>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</si>
  <si>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</si>
  <si>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</si>
  <si>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</si>
  <si>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</si>
  <si>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</si>
  <si>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</si>
  <si>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</si>
  <si>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</si>
  <si>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</si>
  <si>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</si>
  <si>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</si>
  <si>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</si>
  <si>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</si>
  <si>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</si>
  <si>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</si>
  <si>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</si>
  <si>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</si>
  <si>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</si>
  <si>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</si>
  <si>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</si>
  <si>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</si>
  <si>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</si>
  <si>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</si>
  <si>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</si>
  <si>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</si>
  <si>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</si>
  <si>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</si>
  <si>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</si>
  <si>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</si>
  <si>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</si>
  <si>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</si>
  <si>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</si>
  <si>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</si>
  <si>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</si>
  <si>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</si>
  <si>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</si>
  <si>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</si>
  <si>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</si>
  <si>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</si>
  <si>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</si>
  <si>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</si>
  <si>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</si>
  <si>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</si>
  <si>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</si>
  <si>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</si>
  <si>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</si>
  <si>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</si>
  <si>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</si>
  <si>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</si>
  <si>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</si>
  <si>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</si>
  <si>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</si>
  <si>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</si>
  <si>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</si>
  <si>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</si>
  <si>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</si>
  <si>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</si>
  <si>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</si>
  <si>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</si>
  <si>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</si>
  <si>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</si>
  <si>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</si>
  <si>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</si>
  <si>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</si>
  <si>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</si>
  <si>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</si>
  <si>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</si>
  <si>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</si>
  <si>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</si>
  <si>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</si>
  <si>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</si>
  <si>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</si>
  <si>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</si>
  <si>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</si>
  <si>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</si>
  <si>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</si>
  <si>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</si>
  <si>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</si>
  <si>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</si>
  <si>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</si>
  <si>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</si>
  <si>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</si>
  <si>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</si>
  <si>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</si>
  <si>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</si>
  <si>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</si>
  <si>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</si>
  <si>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</si>
  <si>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</si>
  <si>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</si>
  <si>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</si>
  <si>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</si>
  <si>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</si>
  <si>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</si>
  <si>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</si>
  <si>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</si>
  <si>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</si>
  <si>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</si>
  <si>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</si>
  <si>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</si>
  <si>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</si>
  <si>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</si>
  <si>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</si>
  <si>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</si>
  <si>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</si>
  <si>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</si>
  <si>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</si>
  <si>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</si>
  <si>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</si>
  <si>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</si>
  <si>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</si>
  <si>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</si>
  <si>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</si>
  <si>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</si>
  <si>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</si>
  <si>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</si>
  <si>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</si>
  <si>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</si>
  <si>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</si>
  <si>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</si>
  <si>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</si>
  <si>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</si>
  <si>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</si>
  <si>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</si>
  <si>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</si>
  <si>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</si>
  <si>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</si>
  <si>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</si>
  <si>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</si>
  <si>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</si>
  <si>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</si>
  <si>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</si>
  <si>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</si>
  <si>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</si>
  <si>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</si>
  <si>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</si>
  <si>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</si>
  <si>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</si>
  <si>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</si>
  <si>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</si>
  <si>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</si>
  <si>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</si>
  <si>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</si>
  <si>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</si>
  <si>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</si>
  <si>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</si>
  <si>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</si>
  <si>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</si>
  <si>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</si>
  <si>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</si>
  <si>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</si>
  <si>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</si>
  <si>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</si>
  <si>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</si>
  <si>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</si>
  <si>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</si>
  <si>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</si>
  <si>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</si>
  <si>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</si>
  <si>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</si>
  <si>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</si>
  <si>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</si>
  <si>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</si>
  <si>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</si>
  <si>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</si>
  <si>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</si>
  <si>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</si>
  <si>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</si>
  <si>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</si>
  <si>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</si>
  <si>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</si>
  <si>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</si>
  <si>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</si>
  <si>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</si>
  <si>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</si>
  <si>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</si>
  <si>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</si>
  <si>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</si>
  <si>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</si>
  <si>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</si>
  <si>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</si>
  <si>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</si>
  <si>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</si>
  <si>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</si>
  <si>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</si>
  <si>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</si>
  <si>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</si>
  <si>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</si>
  <si>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</si>
  <si>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</si>
  <si>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</si>
  <si>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</si>
  <si>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</si>
  <si>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</si>
  <si>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</si>
  <si>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</si>
  <si>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</si>
  <si>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</si>
  <si>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</si>
  <si>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</si>
  <si>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</si>
  <si>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</si>
  <si>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</si>
  <si>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</si>
  <si>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</si>
  <si>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</si>
  <si>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</si>
  <si>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</si>
  <si>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</si>
  <si>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</si>
  <si>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</si>
  <si>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</si>
  <si>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</si>
  <si>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</si>
  <si>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</si>
  <si>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</si>
  <si>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</si>
  <si>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</si>
  <si>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</si>
  <si>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</si>
  <si>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</si>
  <si>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</si>
  <si>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</si>
  <si>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</si>
  <si>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</si>
  <si>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</si>
  <si>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</si>
  <si>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</si>
  <si>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</si>
  <si>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</si>
  <si>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</si>
  <si>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</si>
  <si>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</si>
  <si>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</si>
  <si>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</si>
  <si>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</si>
  <si>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</si>
  <si>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</si>
  <si>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</si>
  <si>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</si>
  <si>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</si>
  <si>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</si>
  <si>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</si>
  <si>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</si>
  <si>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</si>
  <si>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</si>
  <si>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</si>
  <si>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</si>
  <si>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</si>
  <si>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</si>
  <si>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</si>
  <si>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</si>
  <si>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</si>
  <si>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</si>
  <si>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</si>
  <si>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</si>
  <si>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</si>
  <si>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</si>
  <si>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</si>
  <si>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</si>
  <si>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</si>
  <si>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</si>
  <si>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</si>
  <si>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</si>
  <si>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</si>
  <si>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</si>
  <si>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</si>
  <si>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</si>
  <si>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</si>
  <si>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</si>
  <si>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</si>
  <si>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</si>
  <si>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</si>
  <si>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</si>
  <si>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</si>
  <si>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</si>
  <si>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</si>
  <si>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</si>
  <si>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</si>
  <si>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</si>
  <si>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</si>
  <si>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</si>
  <si>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</si>
  <si>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</si>
  <si>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</si>
  <si>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</si>
  <si>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</si>
  <si>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</si>
  <si>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</si>
  <si>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</si>
  <si>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</si>
  <si>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</si>
  <si>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</si>
  <si>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</si>
  <si>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</si>
  <si>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</si>
  <si>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</si>
  <si>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</si>
  <si>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</si>
  <si>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</si>
  <si>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</si>
  <si>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</si>
  <si>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</si>
  <si>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</si>
  <si>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</si>
  <si>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</si>
  <si>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</si>
  <si>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</si>
  <si>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</si>
  <si>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</si>
  <si>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</si>
  <si>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</si>
  <si>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</si>
  <si>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</si>
  <si>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</si>
  <si>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</si>
  <si>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</si>
  <si>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</si>
  <si>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</si>
  <si>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</si>
  <si>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</si>
  <si>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</si>
  <si>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</si>
  <si>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</si>
  <si>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</si>
  <si>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</si>
  <si>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</si>
  <si>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</si>
  <si>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</si>
  <si>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</si>
  <si>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</si>
  <si>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</si>
  <si>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</si>
  <si>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</si>
  <si>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</si>
  <si>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</si>
  <si>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</si>
  <si>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</si>
  <si>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</si>
  <si>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</si>
  <si>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</si>
  <si>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</si>
  <si>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</si>
  <si>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</si>
  <si>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</si>
  <si>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</si>
  <si>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</si>
  <si>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</si>
  <si>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</si>
  <si>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</si>
  <si>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</si>
  <si>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</si>
  <si>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</si>
  <si>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</si>
  <si>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</si>
  <si>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</si>
  <si>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</si>
  <si>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</si>
  <si>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</si>
  <si>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</si>
  <si>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</si>
  <si>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</si>
  <si>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</si>
  <si>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</si>
  <si>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</si>
  <si>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</si>
  <si>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</si>
  <si>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</si>
  <si>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</si>
  <si>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</si>
  <si>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</si>
  <si>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</si>
  <si>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</si>
  <si>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</si>
  <si>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</si>
  <si>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</si>
  <si>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</si>
  <si>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</si>
  <si>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</si>
  <si>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</si>
  <si>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</si>
  <si>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</si>
  <si>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</si>
  <si>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</si>
  <si>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</si>
  <si>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</si>
  <si>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</si>
  <si>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</si>
  <si>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</si>
  <si>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</si>
  <si>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</si>
  <si>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</si>
  <si>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</si>
  <si>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</si>
  <si>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</si>
  <si>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</si>
  <si>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</si>
  <si>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</si>
  <si>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</si>
  <si>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</si>
  <si>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</si>
  <si>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</si>
  <si>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</si>
  <si>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</si>
  <si>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</si>
  <si>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</si>
  <si>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</si>
  <si>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</si>
  <si>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</si>
  <si>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</si>
  <si>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</si>
  <si>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</si>
  <si>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</si>
  <si>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</si>
  <si>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</si>
  <si>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</si>
  <si>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</si>
  <si>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</si>
  <si>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</si>
  <si>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</si>
  <si>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</si>
  <si>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</si>
  <si>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</si>
  <si>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</si>
  <si>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</si>
  <si>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</si>
  <si>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</si>
  <si>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</si>
  <si>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</si>
  <si>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</si>
  <si>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</si>
  <si>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</si>
  <si>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</si>
  <si>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</si>
  <si>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</si>
  <si>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</si>
  <si>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</si>
  <si>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</si>
  <si>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</si>
  <si>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</si>
  <si>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</si>
  <si>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</si>
  <si>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</si>
  <si>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</si>
  <si>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</si>
  <si>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</si>
  <si>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</si>
  <si>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</si>
  <si>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</si>
  <si>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</si>
  <si>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</si>
  <si>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</si>
  <si>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</si>
  <si>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</si>
  <si>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</si>
  <si>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</si>
  <si>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</si>
  <si>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</si>
  <si>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</si>
  <si>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</si>
  <si>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</si>
  <si>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</si>
  <si>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</si>
  <si>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</si>
  <si>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</si>
  <si>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</si>
  <si>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</si>
  <si>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</si>
  <si>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</si>
  <si>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</si>
  <si>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</si>
  <si>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</si>
  <si>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</si>
  <si>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</si>
  <si>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</si>
  <si>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</si>
  <si>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</si>
  <si>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</si>
  <si>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</si>
  <si>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</si>
  <si>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</si>
  <si>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</si>
  <si>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</si>
  <si>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</si>
  <si>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</si>
  <si>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</si>
  <si>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</si>
  <si>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</si>
  <si>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</si>
  <si>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</si>
  <si>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</si>
  <si>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</si>
  <si>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</si>
  <si>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</si>
  <si>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</si>
  <si>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</si>
  <si>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</si>
  <si>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</si>
  <si>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</si>
  <si>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</si>
  <si>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</si>
  <si>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</si>
  <si>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</si>
  <si>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</si>
  <si>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</si>
  <si>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</si>
  <si>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</si>
  <si>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</si>
  <si>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</si>
  <si>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</si>
  <si>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</si>
  <si>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</si>
  <si>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</si>
  <si>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</si>
  <si>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</si>
  <si>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</si>
  <si>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</si>
  <si>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</si>
  <si>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</si>
  <si>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</si>
  <si>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</si>
  <si>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</si>
  <si>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</si>
  <si>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</si>
  <si>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</si>
  <si>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</si>
  <si>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</si>
  <si>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</si>
  <si>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</si>
  <si>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</si>
  <si>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</si>
  <si>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</si>
  <si>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</si>
  <si>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</si>
  <si>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</si>
  <si>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</si>
  <si>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</si>
  <si>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</si>
  <si>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</si>
  <si>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</si>
  <si>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</si>
  <si>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</si>
  <si>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</si>
  <si>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</si>
  <si>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</si>
  <si>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</si>
  <si>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</si>
  <si>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</si>
  <si>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</si>
  <si>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</si>
  <si>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</si>
  <si>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</si>
  <si>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</si>
  <si>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</si>
  <si>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</si>
  <si>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</si>
  <si>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</si>
  <si>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</si>
  <si>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</si>
  <si>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</si>
  <si>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</si>
  <si>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</si>
  <si>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</si>
  <si>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</si>
  <si>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</si>
  <si>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</si>
  <si>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</si>
  <si>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</si>
  <si>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</si>
  <si>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</si>
  <si>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</si>
  <si>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</si>
  <si>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</si>
  <si>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</si>
  <si>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</si>
  <si>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</si>
  <si>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</si>
  <si>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</si>
  <si>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</si>
  <si>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</si>
  <si>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</si>
  <si>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</si>
  <si>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</si>
  <si>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</si>
  <si>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</si>
  <si>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</si>
  <si>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</si>
  <si>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</si>
  <si>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</si>
  <si>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</si>
  <si>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</si>
  <si>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</si>
  <si>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</si>
  <si>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</si>
  <si>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</si>
  <si>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</si>
  <si>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</si>
  <si>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</si>
  <si>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</si>
  <si>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</si>
  <si>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</si>
  <si>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</si>
  <si>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</si>
  <si>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</si>
  <si>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</si>
  <si>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</si>
  <si>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</si>
  <si>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</si>
  <si>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</si>
  <si>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</si>
  <si>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</si>
  <si>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</si>
  <si>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</si>
  <si>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</si>
  <si>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</si>
  <si>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</si>
  <si>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</si>
  <si>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</si>
  <si>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</si>
  <si>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</si>
  <si>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</si>
  <si>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</si>
  <si>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</si>
  <si>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</si>
  <si>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</si>
  <si>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</si>
  <si>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</si>
  <si>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</si>
  <si>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</si>
  <si>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</si>
  <si>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</si>
  <si>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</si>
  <si>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</si>
  <si>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</si>
  <si>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</si>
  <si>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</si>
  <si>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</si>
  <si>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</si>
  <si>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</si>
  <si>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</si>
  <si>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</si>
  <si>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</si>
  <si>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</si>
  <si>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</si>
  <si>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</si>
  <si>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</si>
  <si>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</si>
  <si>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</si>
  <si>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</si>
  <si>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</si>
  <si>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</si>
  <si>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</si>
  <si>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</si>
  <si>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</si>
  <si>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</si>
  <si>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</si>
  <si>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</si>
  <si>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</si>
  <si>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</si>
  <si>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</si>
  <si>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</si>
  <si>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</si>
  <si>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</si>
  <si>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</si>
  <si>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</si>
  <si>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</si>
  <si>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</si>
  <si>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</si>
  <si>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</si>
  <si>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</si>
  <si>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</si>
  <si>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</si>
  <si>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</si>
  <si>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</si>
  <si>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</si>
  <si>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</si>
  <si>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</si>
  <si>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</si>
  <si>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</si>
  <si>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</si>
  <si>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</si>
  <si>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</si>
  <si>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</si>
  <si>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</si>
  <si>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</si>
  <si>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</si>
  <si>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</si>
  <si>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</si>
  <si>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</si>
  <si>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</si>
  <si>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</si>
  <si>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</si>
  <si>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</si>
  <si>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</si>
  <si>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</si>
  <si>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</si>
  <si>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</si>
  <si>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</si>
  <si>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</si>
  <si>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</si>
  <si>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</si>
  <si>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</si>
  <si>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</si>
  <si>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</si>
  <si>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</si>
  <si>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</si>
  <si>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</si>
  <si>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</si>
  <si>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</si>
  <si>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</si>
  <si>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</si>
  <si>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</si>
  <si>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</si>
  <si>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</si>
  <si>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</si>
  <si>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</si>
  <si>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</si>
  <si>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</si>
  <si>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</si>
  <si>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</si>
  <si>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</si>
  <si>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</si>
  <si>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</si>
  <si>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</si>
  <si>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</si>
  <si>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</si>
  <si>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</si>
  <si>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</si>
  <si>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</si>
  <si>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</si>
  <si>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</si>
  <si>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</si>
  <si>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</si>
  <si>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</si>
  <si>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</si>
  <si>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</si>
  <si>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</si>
  <si>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</si>
  <si>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</si>
  <si>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</si>
  <si>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</si>
  <si>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</si>
  <si>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</si>
  <si>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</si>
  <si>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</si>
  <si>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</si>
  <si>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</si>
  <si>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</si>
  <si>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</si>
  <si>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</si>
  <si>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</si>
  <si>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</si>
  <si>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</si>
  <si>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</si>
  <si>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</si>
  <si>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</si>
  <si>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</si>
  <si>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</si>
  <si>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</si>
  <si>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</si>
  <si>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</si>
  <si>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</si>
  <si>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</si>
  <si>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</si>
  <si>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</si>
  <si>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</si>
  <si>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</si>
  <si>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</si>
  <si>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</si>
  <si>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</si>
  <si>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</si>
  <si>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</si>
  <si>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</si>
  <si>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</si>
  <si>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</si>
  <si>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</si>
  <si>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</si>
  <si>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</si>
  <si>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</si>
  <si>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</si>
  <si>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</si>
  <si>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</si>
  <si>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</si>
  <si>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</si>
  <si>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</si>
  <si>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</si>
  <si>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</si>
  <si>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</si>
  <si>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</si>
  <si>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</si>
  <si>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</si>
  <si>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</si>
  <si>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</si>
  <si>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</si>
  <si>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</si>
  <si>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</si>
  <si>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</si>
  <si>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</si>
  <si>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</si>
  <si>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</si>
  <si>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</si>
  <si>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</si>
  <si>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</si>
  <si>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</si>
  <si>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</si>
  <si>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</si>
  <si>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</si>
  <si>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</si>
  <si>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</si>
  <si>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</si>
  <si>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</si>
  <si>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</si>
  <si>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</si>
  <si>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</si>
  <si>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</si>
  <si>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</si>
  <si>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</si>
  <si>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</si>
  <si>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</si>
  <si>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</si>
  <si>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</si>
  <si>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</si>
  <si>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</si>
  <si>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</si>
  <si>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</si>
  <si>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</si>
  <si>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</si>
  <si>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</si>
  <si>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</si>
  <si>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</si>
  <si>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</si>
  <si>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</si>
  <si>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</si>
  <si>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</si>
  <si>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</si>
  <si>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</si>
  <si>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</si>
  <si>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</si>
  <si>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</si>
  <si>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</si>
  <si>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</si>
  <si>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</si>
  <si>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</si>
  <si>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</si>
  <si>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</si>
  <si>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</si>
  <si>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</si>
  <si>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</si>
  <si>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</si>
  <si>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</si>
  <si>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</si>
  <si>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</si>
  <si>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</si>
  <si>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</si>
  <si>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</si>
  <si>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</si>
  <si>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</si>
  <si>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</si>
  <si>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</si>
  <si>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</si>
  <si>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</si>
  <si>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</si>
  <si>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</si>
  <si>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</si>
  <si>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</si>
  <si>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</si>
  <si>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</si>
  <si>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</si>
  <si>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</si>
  <si>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</si>
  <si>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</si>
  <si>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</si>
  <si>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</si>
  <si>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</si>
  <si>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</si>
  <si>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</si>
  <si>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</si>
  <si>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</si>
  <si>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</si>
  <si>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</si>
  <si>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</si>
  <si>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</si>
  <si>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</si>
  <si>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</si>
  <si>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</si>
  <si>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</si>
  <si>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</si>
  <si>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</si>
  <si>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</si>
  <si>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</si>
  <si>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</si>
  <si>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</si>
  <si>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</si>
  <si>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</si>
  <si>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</si>
  <si>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</si>
  <si>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</si>
  <si>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</si>
  <si>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</si>
  <si>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</si>
  <si>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</si>
  <si>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</si>
  <si>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</si>
  <si>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</si>
  <si>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</si>
  <si>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</si>
  <si>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</si>
  <si>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</si>
  <si>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</si>
  <si>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</si>
  <si>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</si>
  <si>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</si>
  <si>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</si>
  <si>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</si>
  <si>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</si>
  <si>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</si>
  <si>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</si>
  <si>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</si>
  <si>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</si>
  <si>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</si>
  <si>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</si>
  <si>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</si>
  <si>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</si>
  <si>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</si>
  <si>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</si>
  <si>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</si>
  <si>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</si>
  <si>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</si>
  <si>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</si>
  <si>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</si>
  <si>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</si>
  <si>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</si>
  <si>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</si>
  <si>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</si>
  <si>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</si>
  <si>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</si>
  <si>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</si>
  <si>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</si>
  <si>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</si>
  <si>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</si>
  <si>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</si>
  <si>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</si>
  <si>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</si>
  <si>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</si>
  <si>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</si>
  <si>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</si>
  <si>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</si>
  <si>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</si>
  <si>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</si>
  <si>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</si>
  <si>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</si>
  <si>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</si>
  <si>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</si>
  <si>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</si>
  <si>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</si>
  <si>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</si>
  <si>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</si>
  <si>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</si>
  <si>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</si>
  <si>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</si>
  <si>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</si>
  <si>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</si>
  <si>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</si>
  <si>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</si>
  <si>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</si>
  <si>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</si>
  <si>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</si>
  <si>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</si>
  <si>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</si>
  <si>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</si>
  <si>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</si>
  <si>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</si>
  <si>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</si>
  <si>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</si>
  <si>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</si>
  <si>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</si>
  <si>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</si>
  <si>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</si>
  <si>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</si>
  <si>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</si>
  <si>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</si>
  <si>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</si>
  <si>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</si>
  <si>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</si>
  <si>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</si>
  <si>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</si>
  <si>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</si>
  <si>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</si>
  <si>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</si>
  <si>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</si>
  <si>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</si>
  <si>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</si>
  <si>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</si>
  <si>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</si>
  <si>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</si>
  <si>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</si>
  <si>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</si>
  <si>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</si>
  <si>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</si>
  <si>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</si>
  <si>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</si>
  <si>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</si>
  <si>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</si>
  <si>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</si>
  <si>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</si>
  <si>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</si>
  <si>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</si>
  <si>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</si>
  <si>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</si>
  <si>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</si>
  <si>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</si>
  <si>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</si>
  <si>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</si>
  <si>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</si>
  <si>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</si>
  <si>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</si>
  <si>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</si>
  <si>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</si>
  <si>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</si>
  <si>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</si>
  <si>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</si>
  <si>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</si>
  <si>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</si>
  <si>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</si>
  <si>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</si>
  <si>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</si>
  <si>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</si>
  <si>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</si>
  <si>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</si>
  <si>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</si>
  <si>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</si>
  <si>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</si>
  <si>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</si>
  <si>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</si>
  <si>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</si>
  <si>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</si>
  <si>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</si>
  <si>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</si>
  <si>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</si>
  <si>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</si>
  <si>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</si>
  <si>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</si>
  <si>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</si>
  <si>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</si>
  <si>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</si>
  <si>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</si>
  <si>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</si>
  <si>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</si>
  <si>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</si>
  <si>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</si>
  <si>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</si>
  <si>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</si>
  <si>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</si>
  <si>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</si>
  <si>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</si>
  <si>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</si>
  <si>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</si>
  <si>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</si>
  <si>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</si>
  <si>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</si>
  <si>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</si>
  <si>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</si>
  <si>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</si>
  <si>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</si>
  <si>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</si>
  <si>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</si>
  <si>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</si>
  <si>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</si>
  <si>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</si>
  <si>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</si>
  <si>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</si>
  <si>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</si>
  <si>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</si>
  <si>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</si>
  <si>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</si>
  <si>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</si>
  <si>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</si>
  <si>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</si>
  <si>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</si>
  <si>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</si>
  <si>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</si>
  <si>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</si>
  <si>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</si>
  <si>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</si>
  <si>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</si>
  <si>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</si>
  <si>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</si>
  <si>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</si>
  <si>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</si>
  <si>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</si>
  <si>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</si>
  <si>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</si>
  <si>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</si>
  <si>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</si>
  <si>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</si>
  <si>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</si>
  <si>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</si>
  <si>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</si>
  <si>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</si>
  <si>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</si>
  <si>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</si>
  <si>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</si>
  <si>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</si>
  <si>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</si>
  <si>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</si>
  <si>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</si>
  <si>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</si>
  <si>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</si>
  <si>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</si>
  <si>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</si>
  <si>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</si>
  <si>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</si>
  <si>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</si>
  <si>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</si>
  <si>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</si>
  <si>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</si>
  <si>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</si>
  <si>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</si>
  <si>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</si>
  <si>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</si>
  <si>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</si>
  <si>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</si>
  <si>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</si>
  <si>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</si>
  <si>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</si>
  <si>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</si>
  <si>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</si>
  <si>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</si>
  <si>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</si>
  <si>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</si>
  <si>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</si>
  <si>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</si>
  <si>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</si>
  <si>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</si>
  <si>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</si>
  <si>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</si>
  <si>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</si>
  <si>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</si>
  <si>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</si>
  <si>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</si>
  <si>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</si>
  <si>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</si>
  <si>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</si>
  <si>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</si>
  <si>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</si>
  <si>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</si>
  <si>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</si>
  <si>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</si>
  <si>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</si>
  <si>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</si>
  <si>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</si>
  <si>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</si>
  <si>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</si>
  <si>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</si>
  <si>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</si>
  <si>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</si>
  <si>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</si>
  <si>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</si>
  <si>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</si>
  <si>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</si>
  <si>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</si>
  <si>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</si>
  <si>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</si>
  <si>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</si>
  <si>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</si>
  <si>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</si>
  <si>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</si>
  <si>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</si>
  <si>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</si>
  <si>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</si>
  <si>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</si>
  <si>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</si>
  <si>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</si>
  <si>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</si>
  <si>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</si>
  <si>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</si>
  <si>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</si>
  <si>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</si>
  <si>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</si>
  <si>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</si>
  <si>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</si>
  <si>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</si>
  <si>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</si>
  <si>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</si>
  <si>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</si>
  <si>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</si>
  <si>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</si>
  <si>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</si>
  <si>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</si>
  <si>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</si>
  <si>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</si>
  <si>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</si>
  <si>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</si>
  <si>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</si>
  <si>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</si>
  <si>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</si>
  <si>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</si>
  <si>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</si>
  <si>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</si>
  <si>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</si>
  <si>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</si>
  <si>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</si>
  <si>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</si>
  <si>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</si>
  <si>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</si>
  <si>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</si>
  <si>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</si>
  <si>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</si>
  <si>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</si>
  <si>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</si>
  <si>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</si>
  <si>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</si>
  <si>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</si>
  <si>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</si>
  <si>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</si>
  <si>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</si>
  <si>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</si>
  <si>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</si>
  <si>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90 Min</t>
  </si>
  <si>
    <t>NO PCM</t>
  </si>
  <si>
    <t>Site has access issue and owner not available, he will come after maghrib</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</si>
  <si>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</si>
  <si>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</si>
  <si>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</si>
  <si>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</si>
  <si>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</si>
  <si>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</si>
  <si>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</si>
  <si>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</si>
  <si>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</si>
  <si>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</si>
  <si>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PCM-20251124-00001373</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</si>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</sst>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0" fontId="9"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322.75040567129327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45985.698831597219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45985.698831597219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45985.698831597219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45985.698831597219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45985.698831597219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45985.698831597219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45985.698831597219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45985.698831597219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45985.698831597219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45985.698831597219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45985.698831597219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45985.698831597219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45985.698831597219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45985.698831597219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45985.698831597219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45985.698831597219</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45985.698831597219</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160.69899398148118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1.3114129629611853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45985.698831944443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45985.698831944443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45985.698831944443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45985.698831944443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45985.698831944443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45985.698831944443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45985.698831944443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45985.698831944443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45985.698831944443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45985.698831944443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45985.698831944443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45985.698831944443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45985.698831944443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45985.698831944443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45985.698831944443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45985.698831944443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45985.698831944443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45985.698831944443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45985.698831944443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45985.698831944443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45985.698831944443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45985.698831944443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45985.698831944443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45985.698831944443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45985.698831944443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45985.698831944443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45985.698831944443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45985.698831944443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45985.698831944443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45985.698831944443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45985.698831944443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45985.698831944443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45985.698831944443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45985.698831944443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45985.698831944443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45985.698831944443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45985.698831944443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45985.698831944443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45985.698831944443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45985.698831944443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45985.698831944443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45985.698831944443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45985.698831944443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45985.698831944443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45985.698831944443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45985.698831944443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45985.698831944443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45985.698831944443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45985.698831944443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45985.698831944443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45985.698831944443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45985.698831944443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45985.698831944443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45985.698831944443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45985.698831944443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45985.698831944443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45985.698831944443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45985.698831944443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45985.698831944443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45985.698831944443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45985.698831944443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45985.698831944443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45985.698831944443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45985.698831944443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45985.698831944443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45985.698831944443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45985.698831944443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45985.698831944443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45985.698831944443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45985.698831944443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45985.698831944443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45985.698831944443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45985.698831944443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45985.698831944443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45985.698831944443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45985.698831944443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45985.698831944443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45985.698831944443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45985.698831944443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45985.698831944443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45985.698831944443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45985.698831944443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45985.698831944443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45985.698831944443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45985.698831944443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45985.698831944443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45985.698831944443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45985.698831944443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45985.698831944443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45985.698831944443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45985.698831944443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45985.698831944443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45985.698831944443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45985.698831944443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45985.698831944443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45985.698831944443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45985.698831944443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45985.698831944443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45985.698831944443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45985.698831944443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45985.698831944443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45985.698831944443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45985.698831944443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45985.698831944443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45985.698831944443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45985.698831944443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45985.698831944443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45985.698831944443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45985.698831944443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45985.698831944443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45985.698831944443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45985.698831944443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45985.698831944443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45985.698831944443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45985.698831944443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45985.698831944443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45985.698831944443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45985.698831944443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45985.698831944443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45985.698831944443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45985.698831944443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45985.698831944443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45985.698831944443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45985.698831944443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45985.698831944443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45985.698831944443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45985.698831944443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45985.698831944443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45985.698831944443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45985.698831944443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45985.698831944443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45985.698831944443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45985.698831944443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45985.698831944443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45985.698831944443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45985.698831944443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45985.698831944443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45985.698831944443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45985.698831944443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45985.698831944443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45985.698831944443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45985.698831944443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45985.698831944443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45985.698831944443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45985.698831944443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45985.698831944443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45985.698831944443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45985.698831944443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45985.698831944443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45985.698831944443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45985.698831944443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45985.698831944443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45985.698831944443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45985.698831944443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45985.698831944443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45985.698831944443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45985.698831944443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45985.698831944443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45985.698831944443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45985.698831944443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45985.698831944443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45985.698831944443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45985.698831944443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45985.698831944443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45985.698831944443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45985.698831944443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45985.698831944443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45985.698831944443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45985.698831944443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45985.698831944443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45985.698831944443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45985.698831944443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45985.698831944443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45985.698831944443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45985.698831944443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45985.698831944443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45985.698831944443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45985.698831944443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45985.698831944443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45985.698831944443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45985.698831944443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45985.698831944443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45985.698831944443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45985.698831944443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45985.698831944443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45985.698831944443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45985.698831944443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45985.698831944443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45985.698831944443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45985.698831944443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45985.698831944443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45985.698831944443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45985.698831944443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45985.698831944443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45985.698831944443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45985.698831944443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45985.698831944443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45985.698831944443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45985.698831944443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45985.698831944443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45985.698831944443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45985.698831944443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45985.698831944443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45985.698831944443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45985.698831944443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45985.698831944443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45985.698831944443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45985.698831944443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45985.698831944443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45985.698831944443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45985.698831944443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45985.698831944443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45985.698831944443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45985.698831944443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45985.698831944443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45985.698831944443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45985.698831944443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45985.698831944443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45985.698831944443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45985.698831944443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45985.698831944443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45985.698831944443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45985.698831944443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45985.698831944443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45985.698831944443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45985.698831944443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45985.698831944443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45985.698831944443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45985.698831944443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45985.698831944443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45985.698831944443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45985.698831944443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45985.698831944443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45985.698831944443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45985.698831944443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45985.698831944443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45985.698831944443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45985.698831944443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45985.698831944443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45985.698831944443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45985.698831944443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45985.698831944443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45985.698831944443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45985.698831944443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45985.698831944443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45985.698831944443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45985.698831944443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45985.698831944443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45985.698831944443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45985.698831944443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45985.698831944443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45985.698831944443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45985.698831944443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45985.698831944443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45985.698831944443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45985.698831944443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45985.698831944443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45985.698831944443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45985.698831944443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45985.698831944443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45985.698831944443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45985.698831944443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45985.698831944443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45985.698831944443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45985.698831944443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45985.698831944443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45985.698831944443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45985.698831944443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45985.698831944443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45985.698831944443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45985.698831944443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45985.698831944443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45985.698831944443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45985.698831944443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45985.698831944443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45985.698831944443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45985.698831944443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45985.698831944443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45985.698831944443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45985.698831944443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45985.698831944443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45985.698831944443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45985.698831944443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45985.698831944443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45985.698831944443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45985.698831944443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45985.698831944443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45985.698831944443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45985.698831944443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45985.698831944443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45985.698831944443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45985.698831944443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45985.698831944443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45985.698831944443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45985.698831944443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45985.698831944443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45985.698831944443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45985.698831944443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45985.698831944443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45985.698831944443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45985.698831944443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45985.698831944443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45985.698831944443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45985.698831944443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45985.698831944443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45985.698831944443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45985.698831944443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45985.698831944443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45985.698831944443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45985.698831944443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45985.698831944443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45985.698831944443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45985.698831944443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45985.698831944443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45985.698831944443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45985.698831944443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45985.698831944443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45985.698831944443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45985.698831944443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45985.698831944443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45985.698831944443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45985.698831944443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45985.698831944443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45985.698831944443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45985.698831944443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45985.698831944443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45985.698831944443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45985.698831944443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45985.698831944443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45985.698831944443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45985.698831944443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45985.698831944443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45985.698831944443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45985.698831944443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45985.698831944443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45985.698831944443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45985.698831944443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45985.698831944443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45985.698831944443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45985.698831944443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45985.698831944443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45985.698831944443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45985.698831944443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45985.698831944443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45985.698831944443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45985.698831944443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45985.698831944443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45985.698831944443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45985.698831944443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45985.698831944443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45985.698831944443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45985.698831944443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45985.698831944443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45985.698831944443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45985.698831944443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45985.698831944443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45985.698831944443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45985.698831944443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45985.698831944443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45985.698831944443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45985.698831944443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45985.698831944443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45985.698831944443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45985.698831944443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45985.698831944443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45985.698831944443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45985.698831944443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45985.698831944443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45985.698831944443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45985.698831944443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45985.698831944443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45985.698831944443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45985.698831944443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45985.698831944443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45985.698831944443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45985.698831944443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45985.698831944443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45985.698831944443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45985.698831944443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45985.698831944443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45985.698831944443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45985.698831944443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45985.698831944443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45985.698831944443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45985.698831944443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45985.698831944443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45985.698831944443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45985.698831944443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45985.698831944443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45985.698831944443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45985.698831944443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45985.698831944443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45985.698831944443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45985.698831944443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45985.698831944443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45985.698831944443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45985.698831944443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45985.698831944443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45985.698831944443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45985.698831944443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45985.698831944443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45985.698831944443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45985.698831944443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45985.698831944443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45985.698831944443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45985.698831944443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45985.698831944443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45985.698831944443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45985.698831944443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45985.698831944443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45985.698831944443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45985.698831944443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45985.698831944443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45985.698831944443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45985.698831944443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45985.698831944443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45985.698831944443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45985.698831944443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45985.698831944443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45985.698831944443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45985.698831944443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45985.698831944443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45985.698831944443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45985.698831944443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45985.698831944443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45985.698831944443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45985.698831944443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45985.698831944443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45985.698831944443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45985.698831944443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45985.698831944443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45985.698831944443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45985.698831944443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45985.698831944443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45985.698831944443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45985.698831944443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45985.698831944443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45985.698831944443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45985.698831944443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45985.698831944443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45985.698831944443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45985.698831944443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45985.698831944443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45985.698831944443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45985.698831944443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45985.698831944443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45985.698831944443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45985.698831944443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45985.698831944443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45985.698831944443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45985.698831944443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45985.698831944443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45985.698831944443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45985.698831944443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45985.698831944443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45985.698831944443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45985.698831944443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45985.698831944443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45985.698831944443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45985.698831944443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45985.698831944443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45985.698831944443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45985.698831944443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45985.698831944443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45985.698831944443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45985.698831944443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45985.698831944443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45985.698831944443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45985.698831944443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45985.698831944443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45985.698831944443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45985.698831944443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45985.698831944443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45985.698831944443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45985.698831944443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45985.698831944443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45985.698831944443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45985.698831944443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45985.698831944443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45985.698831944443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45985.698831944443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45985.698831944443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45985.698831944443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45985.698831944443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45985.698831944443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45985.698831944443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45985.698831944443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45985.698831944443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45985.698831944443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45985.698831944443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45985.698831944443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45985.698831944443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45985.698831944443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45985.698831944443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45985.698831944443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45985.698831944443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45985.698831944443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45985.698831944443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45985.698831944443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45985.698831944443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45985.698831944443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45985.698831944443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45985.698831944443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45985.698831944443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45985.698831944443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45985.698831944443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45985.698831944443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45985.698831944443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45985.698831944443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45985.698831944443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45985.698831944443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45985.698831944443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45985.698831944443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45985.698831944443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45985.698831944443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45985.698831944443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45985.698831944443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45985.698831944443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45985.698831944443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45985.698831944443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45985.698831944443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45985.698831944443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45985.698831944443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45985.698831944443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45985.698831944443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45985.698831944443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45985.698831944443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45985.698831944443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45985.698831944443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45985.698831944443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45985.698831944443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45985.698831944443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45985.698831944443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45985.698831944443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45985.698831944443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45985.698831944443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45985.698831944443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45985.698831944443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45985.698831944443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45985.698831944443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45985.698831944443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45985.698831944443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45985.698831944443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45985.698831944443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45985.698831944443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45985.698831944443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45985.698831944443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45985.698831944443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45985.698831944443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45985.698831944443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45985.698831944443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45985.698831944443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45985.698831944443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45985.698831944443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45985.698831944443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45985.698831944443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45985.698831944443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45985.698831944443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45985.698831944443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45985.698831944443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45985.698831944443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45985.698831944443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45985.698831944443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45985.698831944443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45985.698831944443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45985.698831944443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45985.698831944443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45985.698831944443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45985.698831944443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45985.698831944443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45985.698831944443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45985.698831944443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45985.698831944443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45985.698831944443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45985.698831944443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45985.698831944443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45985.698831944443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45985.698831944443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45985.698831944443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45985.698831944443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45985.698831944443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45985.698831944443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45985.698831944443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45985.698831944443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45985.698831944443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45985.698831944443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45985.698831944443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45985.698831944443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45985.698831944443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45985.698831944443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45985.698831944443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45985.698831944443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45985.698831944443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45985.698831944443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45985.698831944443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45985.698831944443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45985.698831944443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45985.698831944443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45985.698831944443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45985.698831944443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45985.698831944443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45985.698831944443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45985.698831944443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45985.698831944443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45985.698831944443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45985.698831944443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45985.698831944443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45985.698831944443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45985.698831944443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45985.698831944443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45985.698831944443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45985.698831944443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45985.698831944443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45985.698831944443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45985.698831944443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45985.698831944443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45985.698831944443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45985.698831944443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45985.698831944443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45985.698831944443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45985.698831944443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45985.698831944443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45985.698831944443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45985.698831944443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45985.698831944443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45985.698831944443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45985.698831944443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45985.698831944443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45985.698831944443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45985.698831944443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45985.698831944443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45985.698831944443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45985.698831944443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45985.698831944443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45985.698831944443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45985.698831944443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45985.698831944443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45985.698831944443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45985.698831944443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45985.698831944443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45985.698831944443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45985.698831944443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45985.698831944443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45985.698831944443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45985.698831944443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45985.698831944443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45985.698831944443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45985.698831944443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45985.698831944443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45985.698831944443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45985.698831944443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45985.698831944443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45985.698831944443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45985.698831944443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45985.698831944443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45985.698831944443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45985.698831944443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45985.698831944443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45985.698831944443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45985.698831944443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45985.698831944443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45985.698831944443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45985.698831944443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45985.698831944443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45985.698831944443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45985.698831944443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45985.698831944443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45985.698831944443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45985.698831944443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45985.698831944443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45985.698831944443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45985.698831944443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45985.698831944443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45985.698831944443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45985.698831944443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45985.698831944443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45985.698831944443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45985.698831944443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45985.698831944443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45985.698831944443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45985.698831944443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45985.698831944443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45985.698831944443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45985.698831944443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45985.698831944443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45985.698831944443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45985.698831944443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45985.698831944443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45985.698831944443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45985.698831944443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45985.698831944443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45985.698831944443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45985.698831944443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45985.698831944443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45985.698831944443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45985.698831944443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45985.698831944443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45985.698831944443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45985.698831944443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45985.698831944443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45985.698831944443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45985.698831944443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45985.698831944443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45985.698831944443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45985.698831944443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45985.698831944443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45985.698831944443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45985.698831944443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45985.698831944443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45985.698831944443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45985.698831944443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45985.698831944443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45985.698831944443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45985.698831944443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45985.698831944443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45985.698831944443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45985.698831944443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45985.698831944443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45985.698831944443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45985.698831944443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45985.698831944443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45985.698831944443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45985.698831944443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45985.698831944443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45985.698831944443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45985.698831944443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45985.698831944443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45985.698831944443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45985.698831944443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45985.698831944443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45985.698831944443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45985.698831944443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45985.698831944443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45985.698831944443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45985.698831944443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45985.698831944443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45985.698831944443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45985.698831944443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45985.698831944443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45985.698831944443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45985.698831944443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45985.698831944443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45985.698831944443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45985.698831944443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45985.698831944443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45985.698831944443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45985.698831944443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45985.698831944443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45985.698831944443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45985.698831944443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45985.698831944443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45985.698831944443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45985.698831944443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45985.698831944443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45985.698831944443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45985.698831944443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45985.698831944443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45985.698831944443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45985.698831944443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45985.698831944443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45985.698831944443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45985.698831944443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45985.698831944443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45985.698831944443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45985.698831944443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45985.698831944443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45985.698831944443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45985.698831944443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45985.698831944443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45985.698831944443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45985.698831944443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45985.698831944443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45985.698831944443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45985.698831944443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45985.698831944443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45985.698831944443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45985.698831944443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45985.698831944443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45985.698831944443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45985.698831944443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45985.698831944443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45985.698831944443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45985.698831944443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45985.698831944443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45985.698831944443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45985.698831944443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45985.698831944443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45985.698831944443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45985.698831944443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45985.698831944443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45985.698831944443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45985.698831944443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45985.698831944443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45985.698831944443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45985.698831944443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45985.698831944443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45985.698831944443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45985.698831944443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45985.698831944443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45985.698831944443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45985.698831944443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45985.698831944443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45985.698831944443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45985.698831944443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45985.698831944443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45985.698831944443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45985.698831944443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45985.698831944443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45985.698831944443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45985.698831944443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45985.698831944443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45985.698831944443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45985.698831944443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45985.698831944443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45985.698831944443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45985.698831944443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45985.698831944443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45985.698831944443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45985.698831944443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45985.698831944443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45985.698831944443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45985.698831944443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45985.698831944443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45985.698831944443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45985.698831944443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45985.698831944443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45985.698831944443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45985.698831944443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45985.698831944443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45985.698831944443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45985.698831944443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45985.698831944443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45985.698831944443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45985.698831944443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45985.698831944443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45985.698831944443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45985.698831944443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45985.698831944443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45985.698831944443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45985.698831944443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45985.698831944443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45985.698831944443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45985.698831944443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45985.698831944443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45985.698831944443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45985.698831944443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45985.698831944443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45985.698831944443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45985.698831944443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45985.698831944443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45985.698831944443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45985.698831944443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45985.698831944443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45985.698831944443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45985.698831944443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45985.698831944443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45985.698831944443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45985.698831944443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45985.698831944443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45985.698831944443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45985.698831944443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45985.698831944443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45985.698831944443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45985.698831944443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45985.698831944443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45985.698831944443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45985.698831944443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45985.698831944443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45985.698831944443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45985.698831944443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45985.698831944443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45985.698831944443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45985.698831944443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45985.698831944443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45985.698831944443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45985.698831944443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45985.698831944443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45985.698831944443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45985.698831944443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45985.698831944443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45985.698831944443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45985.698831944443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45985.698831944443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45985.698831944443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45985.698831944443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45985.698831944443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45985.698831944443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45985.698831944443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45985.698831944443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45985.698831944443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45985.698831944443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45985.698831944443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45985.698831944443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45985.698831944443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45985.698831944443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45985.698831944443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45985.698831944443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45985.698831944443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45985.698831944443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45985.698831944443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45985.698831944443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45985.698831944443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45985.698831944443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45985.698831944443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45985.698831944443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45985.698831944443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45985.698831944443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45985.698831944443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45985.698831944443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45985.698831944443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45985.698831944443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45985.698831944443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45985.698831944443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45985.698831944443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45985.698831944443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45985.698831944443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45985.698831944443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45985.698831944443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45985.698831944443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45985.698831944443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45985.698831944443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45985.698831944443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45985.698831944443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45985.698831944443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45985.698831944443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45985.698831944443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45985.698831944443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45985.698831944443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45985.698831944443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45985.698831944443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45985.698831944443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45985.698831944443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45985.698831944443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45985.698831944443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45985.698831944443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45985.698831944443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45985.698831944443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45985.698831944443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45985.698831944443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45985.698831944443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45985.698831944443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45985.698831944443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45985.698831944443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45985.698831944443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45985.698831944443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45985.698831944443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45985.698831944443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45985.698831944443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45985.698831944443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45985.698831944443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45985.698831944443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45985.698831944443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45985.698831944443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45985.698831944443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45985.698831944443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45985.698831944443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45985.698831944443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45985.698831944443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45985.698831944443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45985.698831944443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45985.698831944443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45985.698831944443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45985.698831944443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45985.698831944443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45985.698831944443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45985.698831944443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45985.698831944443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45985.698831944443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45985.698831944443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45985.698831944443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45985.698831944443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45985.698831944443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45985.698831944443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45985.698831944443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45985.698831944443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45985.698831944443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45985.698831944443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45985.698831944443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45985.698831944443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45985.698831944443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45985.698831944443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45985.698831944443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45985.698831944443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45985.698831944443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45985.698831944443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45985.698831944443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45985.698831944443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45985.698831944443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45985.698831944443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45985.698831944443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45985.698831944443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45985.698831944443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45985.698831944443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45985.698831944443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45985.698831944443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45985.698831944443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45985.698831944443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45985.698831944443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45985.698831944443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45985.698831944443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45985.698831944443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45985.698831944443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45985.698831944443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45985.698831944443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45985.698831944443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45985.698831944443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45985.698831944443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45985.698831944443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45985.698831944443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45985.698831944443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45985.698831944443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45985.698831944443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45985.698831944443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45985.698831944443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45985.698831944443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45985.698831944443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45985.698831944443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45985.698831944443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45985.698831944443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45985.698831944443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45985.698831944443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45985.698831944443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45985.698831944443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45985.698831944443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45985.698831944443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45985.698831944443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45985.698831944443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45985.698831944443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45985.698831944443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45985.698831944443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45985.698831944443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45985.698831944443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45985.698831944443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45985.698831944443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45985.698831944443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45985.698831944443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45985.698831944443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45985.698831944443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45985.698831944443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45985.698831944443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45985.698831944443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45985.698831944443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45985.698831944443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45985.698831944443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45985.698831944443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45985.698831944443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45985.698831944443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45985.698831944443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45985.698831944443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45985.698831944443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45985.698831944443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45985.698831944443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45985.698831944443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45985.698831944443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45985.698831944443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45985.698831944443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45985.698831944443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45985.698831944443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45985.698831944443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45985.698831944443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45985.698831944443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45985.698831944443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45985.698831944443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45985.698831944443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45985.698831944443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45985.698831944443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45985.698831944443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45985.698831944443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45985.698831944443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45985.698831944443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45985.698831944443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45985.698831944443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45985.698831944443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45985.698831944443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45985.698831944443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45985.698831944443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45985.698831944443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45985.698831944443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45985.698831944443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45985.698831944443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45985.698831944443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45985.698831944443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45985.698831944443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45985.698831944443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45985.698831944443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45985.698831944443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45985.698831944443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45985.698831944443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45985.698831944443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45985.698831944443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45985.698831944443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45985.698831944443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tabSelected="1" workbookViewId="0">
      <selection activeCell="A6" sqref="A3: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282.21811435184645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34133</v>
      </c>
      <c r="E3" s="94" t="s">
        <v>39021</v>
      </c>
      <c r="F3" s="95">
        <v>45985.639166666668</v>
      </c>
      <c r="G3" s="96">
        <f t="shared" ref="G3:G11" ca="1" si="0">IFERROR(NOW()-F3,"")</f>
        <v>5.966493055166211E-2</v>
      </c>
      <c r="H3" s="95">
        <v>45985.630601851852</v>
      </c>
      <c r="I3" s="113" t="str">
        <f>IFERROR(VLOOKUP(D3,DB!A:F,6,0),"")</f>
        <v>SCECO</v>
      </c>
      <c r="J3" s="113" t="str">
        <f>IFERROR(VLOOKUP(D3,DB!A:G,7,0),"")</f>
        <v>Dead</v>
      </c>
      <c r="K3" s="97" t="s">
        <v>39110</v>
      </c>
      <c r="L3" s="91" t="str">
        <f>IFERROR(VLOOKUP(D3,DB!A:I,9,0),"")</f>
        <v>Latis</v>
      </c>
    </row>
    <row r="4" spans="1:16" ht="15" customHeight="1">
      <c r="A4" s="154" t="s">
        <v>39111</v>
      </c>
      <c r="B4" s="113" t="str">
        <f>IFERROR(VLOOKUP(D4,DB!A:K,11,0),"")</f>
        <v>R4</v>
      </c>
      <c r="C4" s="93">
        <v>1</v>
      </c>
      <c r="D4" s="91" t="s">
        <v>37635</v>
      </c>
      <c r="E4" s="94" t="s">
        <v>39021</v>
      </c>
      <c r="F4" s="95"/>
      <c r="G4" s="96">
        <f t="shared" ca="1" si="0"/>
        <v>45985.698831597219</v>
      </c>
      <c r="H4" s="95">
        <v>45985.637858796297</v>
      </c>
      <c r="I4" s="113" t="str">
        <f>IFERROR(VLOOKUP(D4,DB!A:F,6,0),"")</f>
        <v>SCECO</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45985.698831597219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45985.698831597219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45985.698831712965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45985.698831712965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45985.698831712965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45985.698831712965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45985.698831712965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45985.698831712965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45985.698831712965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45985.698831712965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45985.698831712965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45985.698831712965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45985.698831712965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45985.698831712965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45985.698831712965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45985.698831712965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45985.698831712965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45985.698831712965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45985.698831712965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45985.698831712965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45985.698831712965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45985.698831712965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45985.698831712965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45985.698831712965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45985.698831712965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45985.698831712965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45985.698831712965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45985.698831712965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45985.698831712965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45985.698831712965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45985.698831712965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45985.698831712965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45985.698831712965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45985.698831712965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45985.698831712965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45985.698831712965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45985.698831712965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45985.698831712965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45985.698831712965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45985.698831712965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45985.698831712965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45985.698831712965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45985.698831712965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45985.698831712965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45985.698831712965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45985.698831712965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45985.698831712965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45985.698831712965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45985.698831712965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45985.698831712965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45985.698831712965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45985.698831712965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45985.698831712965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45985.698831712965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45985.698831712965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45985.698831712965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45985.698831712965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45985.698831712965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45985.698831712965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45985.698831712965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45985.698831712965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45985.698831712965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45985.698831712965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45985.698831712965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45985.698831712965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45985.698831712965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45985.698831712965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45985.698831712965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45985.698831712965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45985.698831712965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45985.698831712965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45985.698831712965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45985.698831712965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45985.698831712965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45985.698831712965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45985.698831712965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45985.698831712965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45985.698831712965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45985.698831712965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45985.698831712965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45985.698831712965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45985.698831712965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45985.698831712965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45985.698831712965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45985.698831712965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45985.698831712965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45985.698831712965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45985.698831712965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45985.698831712965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45985.698831712965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45985.698831712965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45985.698831712965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45985.698831712965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45985.698831712965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45985.698831712965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45985.698831712965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45985.698831712965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45985.698831712965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45985.698831712965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45985.698831712965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45985.698831712965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45985.698831712965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45985.698831712965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45985.698831712965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45985.698831712965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45985.698831712965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45985.698831712965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45985.698831712965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45985.698831712965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45985.698831712965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45985.698831712965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45985.698831712965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45985.698831712965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45985.698831712965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45985.698831712965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45985.698831712965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45985.698831712965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45985.698831712965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45985.698831712965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45985.698831712965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45985.698831712965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45985.698831712965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45985.698831712965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45985.698831712965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45985.698831712965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45985.698831712965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45985.698831712965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45985.698831712965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45985.698831712965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45985.698831712965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45985.698831712965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45985.698831712965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45985.698831712965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45985.698831712965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45985.698831712965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45985.698831712965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45985.698831712965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45985.698831712965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45985.698831712965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45985.698831712965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45985.698831712965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45985.698831712965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45985.698831712965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45985.698831712965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45985.698831712965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45985.698831712965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45985.698831712965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45985.698831712965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45985.698831712965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45985.698831712965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45985.698831712965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45985.698831712965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45985.698831712965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45985.698831712965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45985.698831712965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45985.698831712965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45985.698831712965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45985.698831712965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45985.698831712965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45985.698831712965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45985.698831712965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45985.698831712965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45985.698831712965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45985.698831712965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45985.698831712965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45985.698831712965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45985.698831712965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45985.698831712965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45985.698831712965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45985.698831712965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45985.698831712965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45985.698831712965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45985.698831712965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45985.698831712965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45985.698831712965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45985.698831712965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45985.698831712965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45985.698831712965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45985.698831712965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45985.698831712965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45985.698831712965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45985.698831712965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45985.698831712965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45985.698831712965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45985.698831712965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45985.698831712965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45985.698831712965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45985.698831712965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45985.698831712965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45985.698831712965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45985.698831712965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45985.698831712965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45985.698831712965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45985.698831712965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45985.698831712965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45985.698831712965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45985.698831712965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45985.698831712965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45985.698831712965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45985.698831712965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45985.698831712965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45985.698831712965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45985.698831712965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45985.698831712965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45985.698831712965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45985.698831712965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45985.698831712965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45985.698831712965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45985.698831712965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45985.698831712965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45985.698831712965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45985.698831712965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45985.698831712965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45985.698831712965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45985.698831712965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45985.698831712965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45985.698831712965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45985.698831712965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45985.698831712965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45985.698831712965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45985.698831712965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45985.698831712965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45985.698831712965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45985.698831712965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45985.698831712965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45985.698831712965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45985.698831712965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45985.698831712965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45985.698831712965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45985.698831712965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45985.698831712965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45985.698831712965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45985.698831712965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45985.698831712965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45985.698831712965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45985.698831712965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45985.698831712965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45985.698831712965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45985.698831712965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45985.698831712965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45985.698831712965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45985.698831712965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45985.698831712965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45985.698831712965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45985.698831712965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45985.698831712965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45985.698831712965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45985.698831712965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45985.698831712965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45985.698831712965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45985.698831712965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45985.698831712965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45985.698831712965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45985.698831712965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45985.698831712965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45985.698831712965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45985.698831712965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45985.698831712965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45985.698831712965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45985.698831712965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45985.698831712965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45985.698831712965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45985.698831712965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45985.698831712965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45985.698831712965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45985.698831712965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45985.698831712965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45985.698831712965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45985.698831712965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45985.698831712965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45985.698831712965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45985.698831712965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45985.698831712965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45985.698831712965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45985.698831712965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45985.698831712965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45985.698831712965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45985.698831712965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45985.698831712965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45985.698831712965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45985.698831712965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45985.698831712965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45985.698831712965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45985.698831712965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45985.698831712965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45985.698831712965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45985.698831712965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45985.698831712965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45985.698831712965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45985.698831712965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45985.698831712965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45985.698831712965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45985.698831712965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45985.698831712965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45985.698831712965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45985.698831712965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45985.698831712965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45985.698831712965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45985.698831712965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45985.698831712965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45985.698831712965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45985.698831712965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45985.698831712965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45985.698831712965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45985.698831712965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45985.698831712965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45985.698831712965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45985.698831712965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45985.698831712965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45985.698831712965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45985.698831712965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45985.698831712965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45985.698831712965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45985.698831712965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45985.698831712965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45985.698831712965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45985.698831712965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45985.698831712965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45985.698831712965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45985.698831712965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45985.698831712965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45985.698831712965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45985.698831712965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45985.698831712965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45985.698831712965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45985.698831712965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45985.698831712965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45985.698831712965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45985.698831712965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45985.698831712965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45985.698831712965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45985.698831944443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45985.698831944443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45985.698831944443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45985.698831944443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45985.698831944443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45985.698831944443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45985.698831944443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45985.698831944443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45985.698831944443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45985.698831944443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45985.698831944443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45985.698831944443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45985.698831944443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45985.698831944443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45985.698831944443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45985.698831944443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45985.698831944443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45985.698831944443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45985.698831944443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45985.698831944443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45985.698831944443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45985.698831944443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45985.698831944443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45985.698831944443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45985.698831944443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45985.698831944443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45985.698831944443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45985.698831944443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45985.698831944443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45985.698831944443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45985.698831944443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45985.698831944443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45985.698831944443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45985.698831944443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45985.698831944443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45985.698831944443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45985.698831944443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45985.698831944443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45985.698831944443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45985.698831944443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45985.698831944443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45985.698831944443</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93.866771759254334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59.509954629626009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37.037720833330241</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4.3255329861058271</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38422</v>
      </c>
      <c r="E6" s="109" t="s">
        <v>39100</v>
      </c>
      <c r="F6" s="109"/>
      <c r="G6" s="111">
        <f ca="1">IFERROR(NOW()-F6,"")</f>
        <v>45985.698831597219</v>
      </c>
      <c r="H6" s="122">
        <v>45985.566388888888</v>
      </c>
      <c r="I6" s="109" t="str">
        <f>IFERROR(VLOOKUP(D6,DB!A:F,6,0),"")</f>
        <v>SCECO</v>
      </c>
      <c r="J6" s="109" t="str">
        <f>IFERROR(VLOOKUP(D6,DB!A:G,7,0),"")</f>
        <v>Good</v>
      </c>
      <c r="K6" s="109" t="s">
        <v>39122</v>
      </c>
      <c r="L6" s="109" t="str">
        <f>IFERROR(VLOOKUP(D6,DB!A:I,9,0),"")</f>
        <v>Latis</v>
      </c>
    </row>
    <row r="7" spans="1:13">
      <c r="A7" s="109" t="s">
        <v>39123</v>
      </c>
      <c r="B7" s="109" t="str">
        <f>IFERROR(VLOOKUP(D7,DB!A:K,11,0),"")</f>
        <v>R5</v>
      </c>
      <c r="C7" s="109">
        <v>1</v>
      </c>
      <c r="D7" s="109" t="s">
        <v>38497</v>
      </c>
      <c r="E7" s="109" t="s">
        <v>39021</v>
      </c>
      <c r="F7" s="122">
        <v>45985.688067129631</v>
      </c>
      <c r="G7" s="111">
        <f ca="1">IFERROR(NOW()-F7,"")</f>
        <v>1.0764467588160187E-2</v>
      </c>
      <c r="H7" s="122">
        <v>45985.682106481479</v>
      </c>
      <c r="I7" s="109" t="str">
        <f>IFERROR(VLOOKUP(D7,DB!A:F,6,0),"")</f>
        <v>SCECO</v>
      </c>
      <c r="J7" s="109" t="str">
        <f>IFERROR(VLOOKUP(D7,DB!A:G,7,0),"")</f>
        <v>Haj Removal</v>
      </c>
      <c r="K7" s="109" t="s">
        <v>39124</v>
      </c>
      <c r="L7" s="109" t="str">
        <f>IFERROR(VLOOKUP(D7,DB!A:I,9,0),"")</f>
        <v>Latis</v>
      </c>
    </row>
    <row r="8" spans="1:13">
      <c r="A8" s="109"/>
      <c r="B8" s="109" t="str">
        <f>IFERROR(VLOOKUP(D8,DB!A:K,11,0),"")</f>
        <v/>
      </c>
      <c r="C8" s="109"/>
      <c r="D8" s="109"/>
      <c r="E8" s="109"/>
      <c r="F8" s="109"/>
      <c r="G8" s="111">
        <f ca="1">IFERROR(NOW()-F8,"")</f>
        <v>45985.698831597219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45985.698831597219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45985.698831597219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45985.698831597219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45985.698831597219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45985.698831597219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45985.698831597219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45985.698831597219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45985.698831597219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45985.698831597219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45985.698831597219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45985.698831597219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45985.698831597219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45985.698831597219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45985.698831597219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45985.698831597219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45985.698831597219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45985.698831597219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45985.698831597219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45985.698831597219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45985.698831597219</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45985.698831597219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45985.698831597219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45985.698831597219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45985.698831597219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45985.698831597219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45985.698831597219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45985.698831597219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45985.698831597219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45985.698831597219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45985.698831597219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45985.698831597219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45985.698831597219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45985.698831597219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45985.698831597219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45985.698831597219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45985.698831597219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45985.698831597219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45985.698831597219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45985.698831597219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45985.698831597219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45985.698831597219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45985.698831597219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45985.698831597219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45985.698831597219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45985.698831597219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45985.698831597219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45985.698831597219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45985.698831597219</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45985.698831597219</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45985.698831597219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45985.698831597219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45985.698831597219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45985.698831597219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45985.698831597219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45985.698831597219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45985.698831597219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45985.698831597219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45985.698831597219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45985.698831597219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45985.698831597219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45985.698831597219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45985.698831597219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45985.698831597219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45985.698831597219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45985.698831597219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45985.698831597219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45985.698831597219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45985.698831597219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45985.698831597219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45985.698831597219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45985.698831597219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45985.698831597219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45985.698831597219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45985.698831597219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45985.698831597219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45985.698831597219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45985.698831597219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45985.698831597219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45985.698831597219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45985.698831597219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45985.698831597219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45985.698831597219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45985.698831597219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45985.698831597219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45985.698831597219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45985.698831597219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45985.698831597219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45985.698831597219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45985.698831597219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45985.698831597219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45985.698831597219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2025-11-24T13:48:22Z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